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<sst xmlns="http://schemas.openxmlformats.org/spreadsheetml/2006/main" count="1282" uniqueCount="440">
  <si>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</si>
  <si>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</si>
  <si>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</si>
  <si>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</si>
  <si>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</si>
  <si>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</si>
  <si>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</si>
  <si>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</si>
  <si>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</si>
  <si>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</si>
  <si>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</si>
  <si>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</si>
  <si>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</si>
  <si>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</si>
  <si>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</si>
  <si>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</si>
  <si>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</si>
  <si>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</si>
  <si>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</si>
  <si>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</si>
  <si>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</si>
  <si>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</si>
  <si>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</si>
  <si>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</si>
  <si>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</si>
  <si>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</si>
  <si>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</si>
  <si>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</si>
  <si>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</si>
  <si>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</si>
  <si>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</si>
  <si>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</si>
  <si>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</si>
  <si>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</si>
  <si>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</si>
  <si>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</si>
  <si>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</si>
  <si>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</si>
  <si>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</si>
  <si>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</si>
  <si>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</si>
  <si>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</si>
  <si>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</si>
  <si>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</si>
  <si>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</si>
  <si>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</si>
  <si>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</si>
  <si>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</si>
  <si>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</si>
  <si>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</si>
  <si>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</si>
  <si>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</si>
  <si>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</si>
  <si>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</si>
  <si>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</si>
  <si>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</si>
  <si>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</si>
  <si>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</si>
  <si>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</si>
  <si>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</si>
  <si>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апреля 2018 г.</t>
  </si>
  <si>
    <t>Успенское сельское поселение</t>
  </si>
  <si>
    <t>КВАРТАЛ</t>
  </si>
  <si>
    <t>01.04.2018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</si>
  <si>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</si>
  <si>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</si>
  <si>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</si>
  <si>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</si>
  <si>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</si>
  <si>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</si>
  <si>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</si>
  <si>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</si>
  <si>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</si>
  <si>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</si>
  <si>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</si>
  <si>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</si>
  <si>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</si>
  <si>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</si>
  <si>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</si>
  <si>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</si>
  <si>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</si>
  <si>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</si>
  <si>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</si>
  <si>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</si>
  <si>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</si>
  <si>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</si>
  <si>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</si>
  <si>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</si>
  <si>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</si>
  <si>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</si>
  <si>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</si>
  <si>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</si>
  <si>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</si>
  <si>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</si>
  <si>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</si>
  <si>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</si>
  <si>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</si>
  <si>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</si>
  <si>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</si>
  <si>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</si>
  <si>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</si>
  <si>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</si>
  <si>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</si>
  <si>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</si>
  <si>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</si>
  <si>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</si>
  <si>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</si>
  <si>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</si>
  <si>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</si>
  <si>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</si>
  <si>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</si>
  <si>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</si>
  <si>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</si>
  <si>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</si>
  <si>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</si>
  <si>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</si>
  <si>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</si>
  <si>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</si>
  <si>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</si>
  <si>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</si>
  <si>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</si>
  <si>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</si>
  <si>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</si>
  <si>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</si>
  <si>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</si>
  <si>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</si>
  <si>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</si>
  <si>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</si>
  <si>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</si>
  <si>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</si>
  <si>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</si>
  <si>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</si>
  <si>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</si>
  <si>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</si>
  <si>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</si>
  <si>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</si>
  <si>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</si>
  <si>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</si>
  <si>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</si>
  <si>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</si>
  <si>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</si>
  <si>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</si>
  <si>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</si>
  <si>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</si>
  <si>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</si>
  <si>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</si>
  <si>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</si>
  <si>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</si>
  <si>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</si>
  <si>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</si>
  <si>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</si>
  <si>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</si>
  <si>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</si>
  <si>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</si>
  <si>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</si>
  <si>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</si>
  <si>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</si>
  <si>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</si>
  <si>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</si>
  <si>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</si>
  <si>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</si>
  <si>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</si>
  <si>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</si>
  <si>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</si>
  <si>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</si>
  <si>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</si>
  <si>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</si>
  <si>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</si>
  <si>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</si>
  <si>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</si>
  <si>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</si>
  <si>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</si>
  <si>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</si>
  <si>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</si>
  <si>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</si>
  <si>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</si>
  <si>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</si>
  <si>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</si>
  <si>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</si>
  <si>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</si>
  <si>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</si>
  <si>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</si>
  <si>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</si>
  <si>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</si>
  <si>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</si>
  <si>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</si>
  <si>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</si>
  <si>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</si>
  <si>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</si>
  <si>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</si>
  <si>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</si>
  <si>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</si>
  <si>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</si>
  <si>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</si>
  <si>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</si>
  <si>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</si>
  <si>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</si>
  <si>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</si>
  <si>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</si>
  <si>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</si>
  <si>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</si>
  <si>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</si>
  <si>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</si>
  <si>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</si>
  <si>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</si>
  <si>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</si>
  <si>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</si>
  <si>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</si>
  <si>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</si>
  <si>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</si>
  <si>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</si>
  <si>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</si>
  <si>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</si>
  <si>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</si>
  <si>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</si>
  <si>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</si>
  <si>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</si>
  <si>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</si>
  <si>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</si>
  <si>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</si>
  <si>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</si>
  <si>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</si>
  <si>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</si>
  <si>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</si>
  <si>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</si>
  <si>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</si>
  <si>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</si>
  <si>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</si>
  <si>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</si>
  <si>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</si>
  <si>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</si>
  <si>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</si>
  <si>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</si>
  <si>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</si>
  <si>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</si>
  <si>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</si>
  <si>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</si>
  <si>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</si>
  <si>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</si>
  <si>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</si>
  <si>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</si>
  <si>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</si>
  <si>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</si>
  <si>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</si>
  <si>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</si>
  <si>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</si>
  <si>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i6_00005030100140010800</t>
  </si>
  <si>
    <t>Исполнение судебных актов</t>
  </si>
  <si>
    <t>i6_00005030100140010830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</si>
  <si>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</si>
  <si>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</si>
  <si>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</si>
  <si>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</si>
  <si>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</si>
  <si>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</si>
  <si>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</si>
  <si>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</si>
  <si>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</si>
  <si>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i6_00005030100240020850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</si>
  <si>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</si>
  <si>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</si>
  <si>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</si>
  <si>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</si>
  <si>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</si>
  <si>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</si>
  <si>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</si>
  <si>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</si>
  <si>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</si>
  <si>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</si>
  <si>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</si>
  <si>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</si>
  <si>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</si>
  <si>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</si>
  <si>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</si>
  <si>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</si>
  <si>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</si>
  <si>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</si>
  <si>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</si>
  <si>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</si>
  <si>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</si>
  <si>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</si>
  <si>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</si>
  <si>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</si>
  <si>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</si>
  <si>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</si>
  <si>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</si>
  <si>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</si>
  <si>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</si>
  <si>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</si>
  <si>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</si>
  <si>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</si>
  <si>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</si>
  <si>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</si>
  <si>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</si>
  <si>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</si>
  <si>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</si>
  <si>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</si>
  <si>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</si>
  <si>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</si>
  <si>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</si>
  <si>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</si>
  <si>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</si>
  <si>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</si>
  <si>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</si>
  <si>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</si>
  <si>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</si>
  <si>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</si>
  <si>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</si>
  <si>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</si>
  <si>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</si>
  <si>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</si>
  <si>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</si>
  <si>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</si>
  <si>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</si>
  <si>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</si>
  <si>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</si>
  <si>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</si>
  <si>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</si>
  <si>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</si>
  <si>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</si>
  <si>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</si>
  <si>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</si>
  <si>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</si>
  <si>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</si>
  <si>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</si>
  <si>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</si>
  <si>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</si>
  <si>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</si>
  <si>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</si>
  <si>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</si>
  <si>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</si>
  <si>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</si>
  <si>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</si>
  <si>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</si>
  <si>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</si>
  <si>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</si>
  <si>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</si>
  <si>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</si>
  <si>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</si>
  <si>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</si>
  <si>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</si>
  <si>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</si>
  <si>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</si>
  <si>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</si>
  <si>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</si>
  <si>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</si>
  <si>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</si>
  <si>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</si>
  <si>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</si>
  <si>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</si>
  <si>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</si>
  <si>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</si>
  <si>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</si>
  <si>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</si>
  <si>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</si>
  <si>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</si>
  <si>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</si>
  <si>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</si>
  <si>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</si>
  <si>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</si>
  <si>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</si>
  <si>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</si>
  <si>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</si>
  <si>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</si>
  <si>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</si>
  <si>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</si>
  <si>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</si>
  <si>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</si>
  <si>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</si>
  <si>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</si>
  <si>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</si>
  <si>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</si>
  <si>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</si>
  <si>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</si>
  <si>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</si>
  <si>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</si>
  <si>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</si>
  <si>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</si>
  <si>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</si>
  <si>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</si>
  <si>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</si>
  <si>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</si>
  <si>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</si>
  <si>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</si>
  <si>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</si>
  <si>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</si>
  <si>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</si>
  <si>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</si>
  <si>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</si>
  <si>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</si>
  <si>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</si>
  <si>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</si>
  <si>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</si>
  <si>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</si>
  <si>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</si>
  <si>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</si>
  <si>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</si>
  <si>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</si>
  <si>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</si>
  <si>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</si>
  <si>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</si>
  <si>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</si>
  <si>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</si>
  <si>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</si>
  <si>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</si>
  <si>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</si>
  <si>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</si>
  <si>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</si>
  <si>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</si>
  <si>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</si>
  <si>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</si>
  <si>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</si>
  <si>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</si>
  <si>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</si>
  <si>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</si>
  <si>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</si>
  <si>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</si>
  <si>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</si>
  <si>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</si>
  <si>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</si>
  <si>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</si>
  <si>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</si>
  <si>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</si>
  <si>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</si>
  <si>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</si>
  <si>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</si>
  <si>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</si>
  <si>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</si>
  <si>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</si>
  <si>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</si>
  <si>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</si>
  <si>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</si>
  <si>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</si>
  <si>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</si>
  <si>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</si>
  <si>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С.М.Шуткин</t>
  </si>
  <si>
    <t>И.А.Гусева</t>
  </si>
  <si>
    <t>Главный  служащий</t>
  </si>
  <si>
    <t>Л.Ю.Сергеева</t>
  </si>
  <si>
    <t>05 апреля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</si>
</sst>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220">
      <selection activeCell="A251" sqref="A251"/>
    </sheetView>
  </sheetViews>
  <sheetFormatPr defaultColWidth="9.00390625" defaultRowHeight="12.75"/>
  <cols>
    <col min="1" max="1" width="40.875" style="0" customWidth="1"/>
    <col min="2" max="3" width="5.125" style="0" customWidth="1"/>
    <col min="4" max="4" width="6.75390625" style="0" customWidth="1"/>
    <col min="5" max="5" width="9.625" style="0" customWidth="1"/>
    <col min="6" max="7" width="5.125" style="0" customWidth="1"/>
    <col min="8" max="8" width="16.125" style="0" customWidth="1"/>
    <col min="9" max="9" width="15.625" style="0" customWidth="1"/>
    <col min="10" max="10" width="15.00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43191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9309700</v>
      </c>
      <c r="I15" s="52">
        <v>1779657.28</v>
      </c>
      <c r="J15" s="104">
        <v>7530042.72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318</v>
      </c>
      <c r="B17" s="100" t="s">
        <v>6</v>
      </c>
      <c r="C17" s="101" t="s">
        <v>66</v>
      </c>
      <c r="D17" s="149" t="s">
        <v>319</v>
      </c>
      <c r="E17" s="150"/>
      <c r="F17" s="150"/>
      <c r="G17" s="151"/>
      <c r="H17" s="96">
        <v>4380500</v>
      </c>
      <c r="I17" s="102">
        <v>867137.28</v>
      </c>
      <c r="J17" s="103">
        <v>3513362.72</v>
      </c>
      <c r="K17" s="117" t="str">
        <f aca="true" t="shared" si="0" ref="K17:K61">C17&amp;D17&amp;G17</f>
        <v>00010000000000000000</v>
      </c>
      <c r="L17" s="105" t="s">
        <v>277</v>
      </c>
    </row>
    <row r="18" spans="1:12" ht="12.75">
      <c r="A18" s="99" t="s">
        <v>320</v>
      </c>
      <c r="B18" s="100" t="s">
        <v>6</v>
      </c>
      <c r="C18" s="101" t="s">
        <v>66</v>
      </c>
      <c r="D18" s="149" t="s">
        <v>321</v>
      </c>
      <c r="E18" s="150"/>
      <c r="F18" s="150"/>
      <c r="G18" s="151"/>
      <c r="H18" s="96">
        <v>203900</v>
      </c>
      <c r="I18" s="102">
        <v>44473.14</v>
      </c>
      <c r="J18" s="103">
        <v>159426.86</v>
      </c>
      <c r="K18" s="117" t="str">
        <f t="shared" si="0"/>
        <v>00010100000000000000</v>
      </c>
      <c r="L18" s="105" t="s">
        <v>322</v>
      </c>
    </row>
    <row r="19" spans="1:12" ht="12.75">
      <c r="A19" s="99" t="s">
        <v>323</v>
      </c>
      <c r="B19" s="100" t="s">
        <v>6</v>
      </c>
      <c r="C19" s="101" t="s">
        <v>66</v>
      </c>
      <c r="D19" s="149" t="s">
        <v>324</v>
      </c>
      <c r="E19" s="150"/>
      <c r="F19" s="150"/>
      <c r="G19" s="151"/>
      <c r="H19" s="96">
        <v>203900</v>
      </c>
      <c r="I19" s="102">
        <v>44473.14</v>
      </c>
      <c r="J19" s="103">
        <v>159426.86</v>
      </c>
      <c r="K19" s="117" t="str">
        <f t="shared" si="0"/>
        <v>00010102000010000110</v>
      </c>
      <c r="L19" s="105" t="s">
        <v>325</v>
      </c>
    </row>
    <row r="20" spans="1:12" s="84" customFormat="1" ht="56.25">
      <c r="A20" s="79" t="s">
        <v>326</v>
      </c>
      <c r="B20" s="78" t="s">
        <v>6</v>
      </c>
      <c r="C20" s="120" t="s">
        <v>66</v>
      </c>
      <c r="D20" s="146" t="s">
        <v>327</v>
      </c>
      <c r="E20" s="147"/>
      <c r="F20" s="147"/>
      <c r="G20" s="148"/>
      <c r="H20" s="80">
        <v>203900</v>
      </c>
      <c r="I20" s="81">
        <v>44473.14</v>
      </c>
      <c r="J20" s="82">
        <f>IF(IF(H20="",0,H20)=0,0,(IF(H20&gt;0,IF(I20&gt;H20,0,H20-I20),IF(I20&gt;H20,H20-I20,0))))</f>
        <v>159426.86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328</v>
      </c>
      <c r="B21" s="100" t="s">
        <v>6</v>
      </c>
      <c r="C21" s="101" t="s">
        <v>66</v>
      </c>
      <c r="D21" s="149" t="s">
        <v>329</v>
      </c>
      <c r="E21" s="150"/>
      <c r="F21" s="150"/>
      <c r="G21" s="151"/>
      <c r="H21" s="96">
        <v>1008300</v>
      </c>
      <c r="I21" s="102">
        <v>238956.08</v>
      </c>
      <c r="J21" s="103">
        <v>769343.92</v>
      </c>
      <c r="K21" s="117" t="str">
        <f t="shared" si="0"/>
        <v>00010300000000000000</v>
      </c>
      <c r="L21" s="105" t="s">
        <v>330</v>
      </c>
    </row>
    <row r="22" spans="1:12" ht="22.5">
      <c r="A22" s="99" t="s">
        <v>331</v>
      </c>
      <c r="B22" s="100" t="s">
        <v>6</v>
      </c>
      <c r="C22" s="101" t="s">
        <v>66</v>
      </c>
      <c r="D22" s="149" t="s">
        <v>332</v>
      </c>
      <c r="E22" s="150"/>
      <c r="F22" s="150"/>
      <c r="G22" s="151"/>
      <c r="H22" s="96">
        <v>1008300</v>
      </c>
      <c r="I22" s="102">
        <v>238956.08</v>
      </c>
      <c r="J22" s="103">
        <v>769343.92</v>
      </c>
      <c r="K22" s="117" t="str">
        <f t="shared" si="0"/>
        <v>00010302000010000110</v>
      </c>
      <c r="L22" s="105" t="s">
        <v>333</v>
      </c>
    </row>
    <row r="23" spans="1:12" s="84" customFormat="1" ht="56.25">
      <c r="A23" s="79" t="s">
        <v>334</v>
      </c>
      <c r="B23" s="78" t="s">
        <v>6</v>
      </c>
      <c r="C23" s="120" t="s">
        <v>66</v>
      </c>
      <c r="D23" s="146" t="s">
        <v>335</v>
      </c>
      <c r="E23" s="147"/>
      <c r="F23" s="147"/>
      <c r="G23" s="148"/>
      <c r="H23" s="80">
        <v>376100</v>
      </c>
      <c r="I23" s="81">
        <v>98446.02</v>
      </c>
      <c r="J23" s="82">
        <f>IF(IF(H23="",0,H23)=0,0,(IF(H23&gt;0,IF(I23&gt;H23,0,H23-I23),IF(I23&gt;H23,H23-I23,0))))</f>
        <v>277653.98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336</v>
      </c>
      <c r="B24" s="78" t="s">
        <v>6</v>
      </c>
      <c r="C24" s="120" t="s">
        <v>66</v>
      </c>
      <c r="D24" s="146" t="s">
        <v>337</v>
      </c>
      <c r="E24" s="147"/>
      <c r="F24" s="147"/>
      <c r="G24" s="148"/>
      <c r="H24" s="80">
        <v>2900</v>
      </c>
      <c r="I24" s="81">
        <v>663.64</v>
      </c>
      <c r="J24" s="82">
        <f>IF(IF(H24="",0,H24)=0,0,(IF(H24&gt;0,IF(I24&gt;H24,0,H24-I24),IF(I24&gt;H24,H24-I24,0))))</f>
        <v>2236.36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338</v>
      </c>
      <c r="B25" s="78" t="s">
        <v>6</v>
      </c>
      <c r="C25" s="120" t="s">
        <v>66</v>
      </c>
      <c r="D25" s="146" t="s">
        <v>339</v>
      </c>
      <c r="E25" s="147"/>
      <c r="F25" s="147"/>
      <c r="G25" s="148"/>
      <c r="H25" s="80">
        <v>687400</v>
      </c>
      <c r="I25" s="81">
        <v>160359.98</v>
      </c>
      <c r="J25" s="82">
        <f>IF(IF(H25="",0,H25)=0,0,(IF(H25&gt;0,IF(I25&gt;H25,0,H25-I25),IF(I25&gt;H25,H25-I25,0))))</f>
        <v>527040.02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340</v>
      </c>
      <c r="B26" s="78" t="s">
        <v>6</v>
      </c>
      <c r="C26" s="120" t="s">
        <v>66</v>
      </c>
      <c r="D26" s="146" t="s">
        <v>341</v>
      </c>
      <c r="E26" s="147"/>
      <c r="F26" s="147"/>
      <c r="G26" s="148"/>
      <c r="H26" s="80">
        <v>-58100</v>
      </c>
      <c r="I26" s="81">
        <v>-20513.56</v>
      </c>
      <c r="J26" s="82">
        <f>IF(IF(H26="",0,H26)=0,0,(IF(H26&gt;0,IF(I26&gt;H26,0,H26-I26),IF(I26&gt;H26,H26-I26,0))))</f>
        <v>-37586.44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342</v>
      </c>
      <c r="B27" s="100" t="s">
        <v>6</v>
      </c>
      <c r="C27" s="101" t="s">
        <v>66</v>
      </c>
      <c r="D27" s="149" t="s">
        <v>343</v>
      </c>
      <c r="E27" s="150"/>
      <c r="F27" s="150"/>
      <c r="G27" s="151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344</v>
      </c>
    </row>
    <row r="28" spans="1:12" ht="12.75">
      <c r="A28" s="99" t="s">
        <v>345</v>
      </c>
      <c r="B28" s="100" t="s">
        <v>6</v>
      </c>
      <c r="C28" s="101" t="s">
        <v>66</v>
      </c>
      <c r="D28" s="149" t="s">
        <v>346</v>
      </c>
      <c r="E28" s="150"/>
      <c r="F28" s="150"/>
      <c r="G28" s="151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347</v>
      </c>
    </row>
    <row r="29" spans="1:12" s="84" customFormat="1" ht="12.75">
      <c r="A29" s="79" t="s">
        <v>345</v>
      </c>
      <c r="B29" s="78" t="s">
        <v>6</v>
      </c>
      <c r="C29" s="120" t="s">
        <v>66</v>
      </c>
      <c r="D29" s="146" t="s">
        <v>348</v>
      </c>
      <c r="E29" s="147"/>
      <c r="F29" s="147"/>
      <c r="G29" s="148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349</v>
      </c>
      <c r="B30" s="100" t="s">
        <v>6</v>
      </c>
      <c r="C30" s="101" t="s">
        <v>66</v>
      </c>
      <c r="D30" s="149" t="s">
        <v>350</v>
      </c>
      <c r="E30" s="150"/>
      <c r="F30" s="150"/>
      <c r="G30" s="151"/>
      <c r="H30" s="96">
        <v>2749000</v>
      </c>
      <c r="I30" s="102">
        <v>578805.91</v>
      </c>
      <c r="J30" s="103">
        <v>2170194.09</v>
      </c>
      <c r="K30" s="117" t="str">
        <f t="shared" si="0"/>
        <v>00010600000000000000</v>
      </c>
      <c r="L30" s="105" t="s">
        <v>351</v>
      </c>
    </row>
    <row r="31" spans="1:12" ht="12.75">
      <c r="A31" s="99" t="s">
        <v>352</v>
      </c>
      <c r="B31" s="100" t="s">
        <v>6</v>
      </c>
      <c r="C31" s="101" t="s">
        <v>66</v>
      </c>
      <c r="D31" s="149" t="s">
        <v>353</v>
      </c>
      <c r="E31" s="150"/>
      <c r="F31" s="150"/>
      <c r="G31" s="151"/>
      <c r="H31" s="96">
        <v>288000</v>
      </c>
      <c r="I31" s="102">
        <v>10401.61</v>
      </c>
      <c r="J31" s="103">
        <v>277598.39</v>
      </c>
      <c r="K31" s="117" t="str">
        <f t="shared" si="0"/>
        <v>00010601000000000110</v>
      </c>
      <c r="L31" s="105" t="s">
        <v>354</v>
      </c>
    </row>
    <row r="32" spans="1:12" s="84" customFormat="1" ht="33.75">
      <c r="A32" s="79" t="s">
        <v>355</v>
      </c>
      <c r="B32" s="78" t="s">
        <v>6</v>
      </c>
      <c r="C32" s="120" t="s">
        <v>66</v>
      </c>
      <c r="D32" s="146" t="s">
        <v>356</v>
      </c>
      <c r="E32" s="147"/>
      <c r="F32" s="147"/>
      <c r="G32" s="148"/>
      <c r="H32" s="80">
        <v>288000</v>
      </c>
      <c r="I32" s="81">
        <v>10401.61</v>
      </c>
      <c r="J32" s="82">
        <f>IF(IF(H32="",0,H32)=0,0,(IF(H32&gt;0,IF(I32&gt;H32,0,H32-I32),IF(I32&gt;H32,H32-I32,0))))</f>
        <v>277598.39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357</v>
      </c>
      <c r="B33" s="100" t="s">
        <v>6</v>
      </c>
      <c r="C33" s="101" t="s">
        <v>66</v>
      </c>
      <c r="D33" s="149" t="s">
        <v>358</v>
      </c>
      <c r="E33" s="150"/>
      <c r="F33" s="150"/>
      <c r="G33" s="151"/>
      <c r="H33" s="96">
        <v>2461000</v>
      </c>
      <c r="I33" s="102">
        <v>568404.3</v>
      </c>
      <c r="J33" s="103">
        <v>1892595.7</v>
      </c>
      <c r="K33" s="117" t="str">
        <f t="shared" si="0"/>
        <v>00010606000000000110</v>
      </c>
      <c r="L33" s="105" t="s">
        <v>359</v>
      </c>
    </row>
    <row r="34" spans="1:12" ht="12.75">
      <c r="A34" s="99" t="s">
        <v>360</v>
      </c>
      <c r="B34" s="100" t="s">
        <v>6</v>
      </c>
      <c r="C34" s="101" t="s">
        <v>66</v>
      </c>
      <c r="D34" s="149" t="s">
        <v>361</v>
      </c>
      <c r="E34" s="150"/>
      <c r="F34" s="150"/>
      <c r="G34" s="151"/>
      <c r="H34" s="96">
        <v>1908000</v>
      </c>
      <c r="I34" s="102">
        <v>511232.08</v>
      </c>
      <c r="J34" s="103">
        <v>1396767.92</v>
      </c>
      <c r="K34" s="117" t="str">
        <f t="shared" si="0"/>
        <v>00010606030000000110</v>
      </c>
      <c r="L34" s="105" t="s">
        <v>362</v>
      </c>
    </row>
    <row r="35" spans="1:12" s="84" customFormat="1" ht="22.5">
      <c r="A35" s="79" t="s">
        <v>363</v>
      </c>
      <c r="B35" s="78" t="s">
        <v>6</v>
      </c>
      <c r="C35" s="120" t="s">
        <v>66</v>
      </c>
      <c r="D35" s="146" t="s">
        <v>364</v>
      </c>
      <c r="E35" s="147"/>
      <c r="F35" s="147"/>
      <c r="G35" s="148"/>
      <c r="H35" s="80">
        <v>1908000</v>
      </c>
      <c r="I35" s="81">
        <v>511232.08</v>
      </c>
      <c r="J35" s="82">
        <f>IF(IF(H35="",0,H35)=0,0,(IF(H35&gt;0,IF(I35&gt;H35,0,H35-I35),IF(I35&gt;H35,H35-I35,0))))</f>
        <v>1396767.92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365</v>
      </c>
      <c r="B36" s="100" t="s">
        <v>6</v>
      </c>
      <c r="C36" s="101" t="s">
        <v>66</v>
      </c>
      <c r="D36" s="149" t="s">
        <v>366</v>
      </c>
      <c r="E36" s="150"/>
      <c r="F36" s="150"/>
      <c r="G36" s="151"/>
      <c r="H36" s="96">
        <v>553000</v>
      </c>
      <c r="I36" s="102">
        <v>57172.22</v>
      </c>
      <c r="J36" s="103">
        <v>495827.78</v>
      </c>
      <c r="K36" s="117" t="str">
        <f t="shared" si="0"/>
        <v>00010606040000000110</v>
      </c>
      <c r="L36" s="105" t="s">
        <v>367</v>
      </c>
    </row>
    <row r="37" spans="1:12" s="84" customFormat="1" ht="33.75">
      <c r="A37" s="79" t="s">
        <v>368</v>
      </c>
      <c r="B37" s="78" t="s">
        <v>6</v>
      </c>
      <c r="C37" s="120" t="s">
        <v>66</v>
      </c>
      <c r="D37" s="146" t="s">
        <v>369</v>
      </c>
      <c r="E37" s="147"/>
      <c r="F37" s="147"/>
      <c r="G37" s="148"/>
      <c r="H37" s="80">
        <v>553000</v>
      </c>
      <c r="I37" s="81">
        <v>57172.22</v>
      </c>
      <c r="J37" s="82">
        <f>IF(IF(H37="",0,H37)=0,0,(IF(H37&gt;0,IF(I37&gt;H37,0,H37-I37),IF(I37&gt;H37,H37-I37,0))))</f>
        <v>495827.78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370</v>
      </c>
      <c r="B38" s="100" t="s">
        <v>6</v>
      </c>
      <c r="C38" s="101" t="s">
        <v>66</v>
      </c>
      <c r="D38" s="149" t="s">
        <v>371</v>
      </c>
      <c r="E38" s="150"/>
      <c r="F38" s="150"/>
      <c r="G38" s="151"/>
      <c r="H38" s="96">
        <v>3000</v>
      </c>
      <c r="I38" s="102">
        <v>975</v>
      </c>
      <c r="J38" s="103">
        <v>2025</v>
      </c>
      <c r="K38" s="117" t="str">
        <f t="shared" si="0"/>
        <v>00010800000000000000</v>
      </c>
      <c r="L38" s="105" t="s">
        <v>372</v>
      </c>
    </row>
    <row r="39" spans="1:12" ht="33.75">
      <c r="A39" s="99" t="s">
        <v>373</v>
      </c>
      <c r="B39" s="100" t="s">
        <v>6</v>
      </c>
      <c r="C39" s="101" t="s">
        <v>66</v>
      </c>
      <c r="D39" s="149" t="s">
        <v>374</v>
      </c>
      <c r="E39" s="150"/>
      <c r="F39" s="150"/>
      <c r="G39" s="151"/>
      <c r="H39" s="96">
        <v>3000</v>
      </c>
      <c r="I39" s="102">
        <v>975</v>
      </c>
      <c r="J39" s="103">
        <v>2025</v>
      </c>
      <c r="K39" s="117" t="str">
        <f t="shared" si="0"/>
        <v>00010804000010000110</v>
      </c>
      <c r="L39" s="105" t="s">
        <v>375</v>
      </c>
    </row>
    <row r="40" spans="1:12" s="84" customFormat="1" ht="56.25">
      <c r="A40" s="79" t="s">
        <v>376</v>
      </c>
      <c r="B40" s="78" t="s">
        <v>6</v>
      </c>
      <c r="C40" s="120" t="s">
        <v>66</v>
      </c>
      <c r="D40" s="146" t="s">
        <v>377</v>
      </c>
      <c r="E40" s="147"/>
      <c r="F40" s="147"/>
      <c r="G40" s="148"/>
      <c r="H40" s="80">
        <v>3000</v>
      </c>
      <c r="I40" s="81">
        <v>975</v>
      </c>
      <c r="J40" s="82">
        <f>IF(IF(H40="",0,H40)=0,0,(IF(H40&gt;0,IF(I40&gt;H40,0,H40-I40),IF(I40&gt;H40,H40-I40,0))))</f>
        <v>2025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378</v>
      </c>
      <c r="B41" s="100" t="s">
        <v>6</v>
      </c>
      <c r="C41" s="101" t="s">
        <v>66</v>
      </c>
      <c r="D41" s="149" t="s">
        <v>379</v>
      </c>
      <c r="E41" s="150"/>
      <c r="F41" s="150"/>
      <c r="G41" s="151"/>
      <c r="H41" s="96">
        <v>15300</v>
      </c>
      <c r="I41" s="102">
        <v>3831.75</v>
      </c>
      <c r="J41" s="103">
        <v>11468.25</v>
      </c>
      <c r="K41" s="117" t="str">
        <f t="shared" si="0"/>
        <v>00011100000000000000</v>
      </c>
      <c r="L41" s="105" t="s">
        <v>380</v>
      </c>
    </row>
    <row r="42" spans="1:12" ht="67.5">
      <c r="A42" s="99" t="s">
        <v>381</v>
      </c>
      <c r="B42" s="100" t="s">
        <v>6</v>
      </c>
      <c r="C42" s="101" t="s">
        <v>66</v>
      </c>
      <c r="D42" s="149" t="s">
        <v>382</v>
      </c>
      <c r="E42" s="150"/>
      <c r="F42" s="150"/>
      <c r="G42" s="151"/>
      <c r="H42" s="96">
        <v>15300</v>
      </c>
      <c r="I42" s="102">
        <v>3831.75</v>
      </c>
      <c r="J42" s="103">
        <v>11468.25</v>
      </c>
      <c r="K42" s="117" t="str">
        <f t="shared" si="0"/>
        <v>00011109000000000120</v>
      </c>
      <c r="L42" s="105" t="s">
        <v>383</v>
      </c>
    </row>
    <row r="43" spans="1:12" ht="67.5">
      <c r="A43" s="99" t="s">
        <v>384</v>
      </c>
      <c r="B43" s="100" t="s">
        <v>6</v>
      </c>
      <c r="C43" s="101" t="s">
        <v>66</v>
      </c>
      <c r="D43" s="149" t="s">
        <v>385</v>
      </c>
      <c r="E43" s="150"/>
      <c r="F43" s="150"/>
      <c r="G43" s="151"/>
      <c r="H43" s="96">
        <v>15300</v>
      </c>
      <c r="I43" s="102">
        <v>3831.75</v>
      </c>
      <c r="J43" s="103">
        <v>11468.25</v>
      </c>
      <c r="K43" s="117" t="str">
        <f t="shared" si="0"/>
        <v>00011109040000000120</v>
      </c>
      <c r="L43" s="105" t="s">
        <v>386</v>
      </c>
    </row>
    <row r="44" spans="1:12" s="84" customFormat="1" ht="67.5">
      <c r="A44" s="79" t="s">
        <v>387</v>
      </c>
      <c r="B44" s="78" t="s">
        <v>6</v>
      </c>
      <c r="C44" s="120" t="s">
        <v>66</v>
      </c>
      <c r="D44" s="146" t="s">
        <v>388</v>
      </c>
      <c r="E44" s="147"/>
      <c r="F44" s="147"/>
      <c r="G44" s="148"/>
      <c r="H44" s="80">
        <v>15300</v>
      </c>
      <c r="I44" s="81">
        <v>3831.75</v>
      </c>
      <c r="J44" s="82">
        <f>IF(IF(H44="",0,H44)=0,0,(IF(H44&gt;0,IF(I44&gt;H44,0,H44-I44),IF(I44&gt;H44,H44-I44,0))))</f>
        <v>11468.25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389</v>
      </c>
      <c r="B45" s="100" t="s">
        <v>6</v>
      </c>
      <c r="C45" s="101" t="s">
        <v>66</v>
      </c>
      <c r="D45" s="149" t="s">
        <v>390</v>
      </c>
      <c r="E45" s="150"/>
      <c r="F45" s="150"/>
      <c r="G45" s="151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391</v>
      </c>
    </row>
    <row r="46" spans="1:12" ht="67.5">
      <c r="A46" s="99" t="s">
        <v>392</v>
      </c>
      <c r="B46" s="100" t="s">
        <v>6</v>
      </c>
      <c r="C46" s="101" t="s">
        <v>66</v>
      </c>
      <c r="D46" s="149" t="s">
        <v>393</v>
      </c>
      <c r="E46" s="150"/>
      <c r="F46" s="150"/>
      <c r="G46" s="151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394</v>
      </c>
    </row>
    <row r="47" spans="1:12" ht="78.75">
      <c r="A47" s="99" t="s">
        <v>395</v>
      </c>
      <c r="B47" s="100" t="s">
        <v>6</v>
      </c>
      <c r="C47" s="101" t="s">
        <v>66</v>
      </c>
      <c r="D47" s="149" t="s">
        <v>396</v>
      </c>
      <c r="E47" s="150"/>
      <c r="F47" s="150"/>
      <c r="G47" s="151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397</v>
      </c>
    </row>
    <row r="48" spans="1:12" s="84" customFormat="1" ht="67.5">
      <c r="A48" s="79" t="s">
        <v>398</v>
      </c>
      <c r="B48" s="78" t="s">
        <v>6</v>
      </c>
      <c r="C48" s="120" t="s">
        <v>66</v>
      </c>
      <c r="D48" s="146" t="s">
        <v>399</v>
      </c>
      <c r="E48" s="147"/>
      <c r="F48" s="147"/>
      <c r="G48" s="148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400</v>
      </c>
      <c r="B49" s="100" t="s">
        <v>6</v>
      </c>
      <c r="C49" s="101" t="s">
        <v>66</v>
      </c>
      <c r="D49" s="149" t="s">
        <v>401</v>
      </c>
      <c r="E49" s="150"/>
      <c r="F49" s="150"/>
      <c r="G49" s="151"/>
      <c r="H49" s="96">
        <v>4929200</v>
      </c>
      <c r="I49" s="102">
        <v>912520</v>
      </c>
      <c r="J49" s="103">
        <v>4016680</v>
      </c>
      <c r="K49" s="117" t="str">
        <f t="shared" si="0"/>
        <v>00020000000000000000</v>
      </c>
      <c r="L49" s="105" t="s">
        <v>402</v>
      </c>
    </row>
    <row r="50" spans="1:12" ht="33.75">
      <c r="A50" s="99" t="s">
        <v>403</v>
      </c>
      <c r="B50" s="100" t="s">
        <v>6</v>
      </c>
      <c r="C50" s="101" t="s">
        <v>66</v>
      </c>
      <c r="D50" s="149" t="s">
        <v>404</v>
      </c>
      <c r="E50" s="150"/>
      <c r="F50" s="150"/>
      <c r="G50" s="151"/>
      <c r="H50" s="96">
        <v>4929200</v>
      </c>
      <c r="I50" s="102">
        <v>912520</v>
      </c>
      <c r="J50" s="103">
        <v>4016680</v>
      </c>
      <c r="K50" s="117" t="str">
        <f t="shared" si="0"/>
        <v>00020200000000000000</v>
      </c>
      <c r="L50" s="105" t="s">
        <v>405</v>
      </c>
    </row>
    <row r="51" spans="1:12" ht="22.5">
      <c r="A51" s="99" t="s">
        <v>406</v>
      </c>
      <c r="B51" s="100" t="s">
        <v>6</v>
      </c>
      <c r="C51" s="101" t="s">
        <v>66</v>
      </c>
      <c r="D51" s="149" t="s">
        <v>407</v>
      </c>
      <c r="E51" s="150"/>
      <c r="F51" s="150"/>
      <c r="G51" s="151"/>
      <c r="H51" s="96">
        <v>3554900</v>
      </c>
      <c r="I51" s="102">
        <v>861000</v>
      </c>
      <c r="J51" s="103">
        <v>2693900</v>
      </c>
      <c r="K51" s="117" t="str">
        <f t="shared" si="0"/>
        <v>00020210000000000151</v>
      </c>
      <c r="L51" s="105" t="s">
        <v>408</v>
      </c>
    </row>
    <row r="52" spans="1:12" ht="12.75">
      <c r="A52" s="99" t="s">
        <v>409</v>
      </c>
      <c r="B52" s="100" t="s">
        <v>6</v>
      </c>
      <c r="C52" s="101" t="s">
        <v>66</v>
      </c>
      <c r="D52" s="149" t="s">
        <v>410</v>
      </c>
      <c r="E52" s="150"/>
      <c r="F52" s="150"/>
      <c r="G52" s="151"/>
      <c r="H52" s="96">
        <v>3554900</v>
      </c>
      <c r="I52" s="102">
        <v>861000</v>
      </c>
      <c r="J52" s="103">
        <v>2693900</v>
      </c>
      <c r="K52" s="117" t="str">
        <f t="shared" si="0"/>
        <v>00020215001000000151</v>
      </c>
      <c r="L52" s="105" t="s">
        <v>411</v>
      </c>
    </row>
    <row r="53" spans="1:12" s="84" customFormat="1" ht="22.5">
      <c r="A53" s="79" t="s">
        <v>412</v>
      </c>
      <c r="B53" s="78" t="s">
        <v>6</v>
      </c>
      <c r="C53" s="120" t="s">
        <v>66</v>
      </c>
      <c r="D53" s="146" t="s">
        <v>413</v>
      </c>
      <c r="E53" s="147"/>
      <c r="F53" s="147"/>
      <c r="G53" s="148"/>
      <c r="H53" s="80">
        <v>3554900</v>
      </c>
      <c r="I53" s="81">
        <v>861000</v>
      </c>
      <c r="J53" s="82">
        <f>IF(IF(H53="",0,H53)=0,0,(IF(H53&gt;0,IF(I53&gt;H53,0,H53-I53),IF(I53&gt;H53,H53-I53,0))))</f>
        <v>2693900</v>
      </c>
      <c r="K53" s="118" t="str">
        <f t="shared" si="0"/>
        <v>00020215001100000151</v>
      </c>
      <c r="L53" s="83" t="str">
        <f>C53&amp;D53&amp;G53</f>
        <v>00020215001100000151</v>
      </c>
    </row>
    <row r="54" spans="1:12" ht="22.5">
      <c r="A54" s="99" t="s">
        <v>414</v>
      </c>
      <c r="B54" s="100" t="s">
        <v>6</v>
      </c>
      <c r="C54" s="101" t="s">
        <v>66</v>
      </c>
      <c r="D54" s="149" t="s">
        <v>415</v>
      </c>
      <c r="E54" s="150"/>
      <c r="F54" s="150"/>
      <c r="G54" s="151"/>
      <c r="H54" s="96">
        <v>1168000</v>
      </c>
      <c r="I54" s="102">
        <v>0</v>
      </c>
      <c r="J54" s="103">
        <v>1168000</v>
      </c>
      <c r="K54" s="117" t="str">
        <f t="shared" si="0"/>
        <v>00020220000000000151</v>
      </c>
      <c r="L54" s="105" t="s">
        <v>416</v>
      </c>
    </row>
    <row r="55" spans="1:12" ht="12.75">
      <c r="A55" s="99" t="s">
        <v>417</v>
      </c>
      <c r="B55" s="100" t="s">
        <v>6</v>
      </c>
      <c r="C55" s="101" t="s">
        <v>66</v>
      </c>
      <c r="D55" s="149" t="s">
        <v>418</v>
      </c>
      <c r="E55" s="150"/>
      <c r="F55" s="150"/>
      <c r="G55" s="151"/>
      <c r="H55" s="96">
        <v>1168000</v>
      </c>
      <c r="I55" s="102">
        <v>0</v>
      </c>
      <c r="J55" s="103">
        <v>1168000</v>
      </c>
      <c r="K55" s="117" t="str">
        <f t="shared" si="0"/>
        <v>00020229999000000151</v>
      </c>
      <c r="L55" s="105" t="s">
        <v>419</v>
      </c>
    </row>
    <row r="56" spans="1:12" s="84" customFormat="1" ht="12.75">
      <c r="A56" s="79" t="s">
        <v>420</v>
      </c>
      <c r="B56" s="78" t="s">
        <v>6</v>
      </c>
      <c r="C56" s="120" t="s">
        <v>66</v>
      </c>
      <c r="D56" s="146" t="s">
        <v>421</v>
      </c>
      <c r="E56" s="147"/>
      <c r="F56" s="147"/>
      <c r="G56" s="148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0"/>
        <v>00020229999100000151</v>
      </c>
      <c r="L56" s="83" t="str">
        <f>C56&amp;D56&amp;G56</f>
        <v>00020229999100000151</v>
      </c>
    </row>
    <row r="57" spans="1:12" ht="22.5">
      <c r="A57" s="99" t="s">
        <v>422</v>
      </c>
      <c r="B57" s="100" t="s">
        <v>6</v>
      </c>
      <c r="C57" s="101" t="s">
        <v>66</v>
      </c>
      <c r="D57" s="149" t="s">
        <v>423</v>
      </c>
      <c r="E57" s="150"/>
      <c r="F57" s="150"/>
      <c r="G57" s="151"/>
      <c r="H57" s="96">
        <v>206300</v>
      </c>
      <c r="I57" s="102">
        <v>51520</v>
      </c>
      <c r="J57" s="103">
        <v>154780</v>
      </c>
      <c r="K57" s="117" t="str">
        <f t="shared" si="0"/>
        <v>00020230000000000151</v>
      </c>
      <c r="L57" s="105" t="s">
        <v>424</v>
      </c>
    </row>
    <row r="58" spans="1:12" ht="33.75">
      <c r="A58" s="99" t="s">
        <v>425</v>
      </c>
      <c r="B58" s="100" t="s">
        <v>6</v>
      </c>
      <c r="C58" s="101" t="s">
        <v>66</v>
      </c>
      <c r="D58" s="149" t="s">
        <v>426</v>
      </c>
      <c r="E58" s="150"/>
      <c r="F58" s="150"/>
      <c r="G58" s="151"/>
      <c r="H58" s="96">
        <v>129000</v>
      </c>
      <c r="I58" s="102">
        <v>32200</v>
      </c>
      <c r="J58" s="103">
        <v>96800</v>
      </c>
      <c r="K58" s="117" t="str">
        <f t="shared" si="0"/>
        <v>00020230024000000151</v>
      </c>
      <c r="L58" s="105" t="s">
        <v>427</v>
      </c>
    </row>
    <row r="59" spans="1:12" s="84" customFormat="1" ht="33.75">
      <c r="A59" s="79" t="s">
        <v>428</v>
      </c>
      <c r="B59" s="78" t="s">
        <v>6</v>
      </c>
      <c r="C59" s="120" t="s">
        <v>66</v>
      </c>
      <c r="D59" s="146" t="s">
        <v>429</v>
      </c>
      <c r="E59" s="147"/>
      <c r="F59" s="147"/>
      <c r="G59" s="148"/>
      <c r="H59" s="80">
        <v>129000</v>
      </c>
      <c r="I59" s="81">
        <v>32200</v>
      </c>
      <c r="J59" s="82">
        <f>IF(IF(H59="",0,H59)=0,0,(IF(H59&gt;0,IF(I59&gt;H59,0,H59-I59),IF(I59&gt;H59,H59-I59,0))))</f>
        <v>96800</v>
      </c>
      <c r="K59" s="118" t="str">
        <f t="shared" si="0"/>
        <v>00020230024100000151</v>
      </c>
      <c r="L59" s="83" t="str">
        <f>C59&amp;D59&amp;G59</f>
        <v>00020230024100000151</v>
      </c>
    </row>
    <row r="60" spans="1:12" ht="33.75">
      <c r="A60" s="99" t="s">
        <v>430</v>
      </c>
      <c r="B60" s="100" t="s">
        <v>6</v>
      </c>
      <c r="C60" s="101" t="s">
        <v>66</v>
      </c>
      <c r="D60" s="149" t="s">
        <v>431</v>
      </c>
      <c r="E60" s="150"/>
      <c r="F60" s="150"/>
      <c r="G60" s="151"/>
      <c r="H60" s="96">
        <v>77300</v>
      </c>
      <c r="I60" s="102">
        <v>19320</v>
      </c>
      <c r="J60" s="103">
        <v>57980</v>
      </c>
      <c r="K60" s="117" t="str">
        <f t="shared" si="0"/>
        <v>00020235118000000151</v>
      </c>
      <c r="L60" s="105" t="s">
        <v>432</v>
      </c>
    </row>
    <row r="61" spans="1:12" s="84" customFormat="1" ht="33.75">
      <c r="A61" s="79" t="s">
        <v>433</v>
      </c>
      <c r="B61" s="78" t="s">
        <v>6</v>
      </c>
      <c r="C61" s="120" t="s">
        <v>66</v>
      </c>
      <c r="D61" s="146" t="s">
        <v>434</v>
      </c>
      <c r="E61" s="147"/>
      <c r="F61" s="147"/>
      <c r="G61" s="148"/>
      <c r="H61" s="80">
        <v>77300</v>
      </c>
      <c r="I61" s="81">
        <v>19320</v>
      </c>
      <c r="J61" s="82">
        <f>IF(IF(H61="",0,H61)=0,0,(IF(H61&gt;0,IF(I61&gt;H61,0,H61-I61),IF(I61&gt;H61,H61-I61,0))))</f>
        <v>57980</v>
      </c>
      <c r="K61" s="118" t="str">
        <f t="shared" si="0"/>
        <v>00020235118100000151</v>
      </c>
      <c r="L61" s="83" t="str">
        <f>C61&amp;D61&amp;G61</f>
        <v>00020235118100000151</v>
      </c>
    </row>
    <row r="62" spans="1:11" ht="3.75" customHeight="1" hidden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15"/>
    </row>
    <row r="63" spans="1:11" ht="12.75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1" ht="12.75" customHeight="1">
      <c r="A64" s="174" t="s">
        <v>24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12"/>
    </row>
    <row r="65" spans="1:11" ht="12.75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1" ht="12.75" customHeight="1">
      <c r="A66" s="162" t="s">
        <v>38</v>
      </c>
      <c r="B66" s="162" t="s">
        <v>39</v>
      </c>
      <c r="C66" s="175" t="s">
        <v>43</v>
      </c>
      <c r="D66" s="176"/>
      <c r="E66" s="176"/>
      <c r="F66" s="176"/>
      <c r="G66" s="177"/>
      <c r="H66" s="162" t="s">
        <v>41</v>
      </c>
      <c r="I66" s="162" t="s">
        <v>23</v>
      </c>
      <c r="J66" s="162" t="s">
        <v>42</v>
      </c>
      <c r="K66" s="113"/>
    </row>
    <row r="67" spans="1:11" ht="12.75">
      <c r="A67" s="163"/>
      <c r="B67" s="163"/>
      <c r="C67" s="178"/>
      <c r="D67" s="179"/>
      <c r="E67" s="179"/>
      <c r="F67" s="179"/>
      <c r="G67" s="180"/>
      <c r="H67" s="163"/>
      <c r="I67" s="163"/>
      <c r="J67" s="163"/>
      <c r="K67" s="113"/>
    </row>
    <row r="68" spans="1:11" ht="12.75">
      <c r="A68" s="164"/>
      <c r="B68" s="164"/>
      <c r="C68" s="181"/>
      <c r="D68" s="182"/>
      <c r="E68" s="182"/>
      <c r="F68" s="182"/>
      <c r="G68" s="183"/>
      <c r="H68" s="164"/>
      <c r="I68" s="164"/>
      <c r="J68" s="164"/>
      <c r="K68" s="113"/>
    </row>
    <row r="69" spans="1:11" ht="13.5" thickBot="1">
      <c r="A69" s="70">
        <v>1</v>
      </c>
      <c r="B69" s="12">
        <v>2</v>
      </c>
      <c r="C69" s="171">
        <v>3</v>
      </c>
      <c r="D69" s="172"/>
      <c r="E69" s="172"/>
      <c r="F69" s="172"/>
      <c r="G69" s="173"/>
      <c r="H69" s="13" t="s">
        <v>2</v>
      </c>
      <c r="I69" s="13" t="s">
        <v>25</v>
      </c>
      <c r="J69" s="13" t="s">
        <v>26</v>
      </c>
      <c r="K69" s="114"/>
    </row>
    <row r="70" spans="1:10" ht="12.75">
      <c r="A70" s="71" t="s">
        <v>5</v>
      </c>
      <c r="B70" s="38" t="s">
        <v>7</v>
      </c>
      <c r="C70" s="184" t="s">
        <v>17</v>
      </c>
      <c r="D70" s="185"/>
      <c r="E70" s="185"/>
      <c r="F70" s="185"/>
      <c r="G70" s="186"/>
      <c r="H70" s="52">
        <v>9309700</v>
      </c>
      <c r="I70" s="52">
        <v>1562430.62</v>
      </c>
      <c r="J70" s="104">
        <v>7747269.38</v>
      </c>
    </row>
    <row r="71" spans="1:10" ht="12.75" customHeight="1">
      <c r="A71" s="73" t="s">
        <v>4</v>
      </c>
      <c r="B71" s="50"/>
      <c r="C71" s="187"/>
      <c r="D71" s="188"/>
      <c r="E71" s="188"/>
      <c r="F71" s="188"/>
      <c r="G71" s="189"/>
      <c r="H71" s="59"/>
      <c r="I71" s="60"/>
      <c r="J71" s="61"/>
    </row>
    <row r="72" spans="1:12" ht="12.75">
      <c r="A72" s="99" t="s">
        <v>88</v>
      </c>
      <c r="B72" s="100" t="s">
        <v>7</v>
      </c>
      <c r="C72" s="101" t="s">
        <v>66</v>
      </c>
      <c r="D72" s="123" t="s">
        <v>91</v>
      </c>
      <c r="E72" s="149" t="s">
        <v>90</v>
      </c>
      <c r="F72" s="152"/>
      <c r="G72" s="128" t="s">
        <v>66</v>
      </c>
      <c r="H72" s="96">
        <v>5248200</v>
      </c>
      <c r="I72" s="102">
        <v>855641.19</v>
      </c>
      <c r="J72" s="103">
        <v>4392558.81</v>
      </c>
      <c r="K72" s="117" t="str">
        <f aca="true" t="shared" si="1" ref="K72:K103">C72&amp;D72&amp;E72&amp;F72&amp;G72</f>
        <v>00001000000000000000</v>
      </c>
      <c r="L72" s="106" t="s">
        <v>89</v>
      </c>
    </row>
    <row r="73" spans="1:12" ht="22.5">
      <c r="A73" s="99" t="s">
        <v>92</v>
      </c>
      <c r="B73" s="100" t="s">
        <v>7</v>
      </c>
      <c r="C73" s="101" t="s">
        <v>66</v>
      </c>
      <c r="D73" s="123" t="s">
        <v>94</v>
      </c>
      <c r="E73" s="149" t="s">
        <v>90</v>
      </c>
      <c r="F73" s="152"/>
      <c r="G73" s="128" t="s">
        <v>66</v>
      </c>
      <c r="H73" s="96">
        <v>588100</v>
      </c>
      <c r="I73" s="102">
        <v>95689.86</v>
      </c>
      <c r="J73" s="103">
        <v>492410.14</v>
      </c>
      <c r="K73" s="117" t="str">
        <f t="shared" si="1"/>
        <v>00001020000000000000</v>
      </c>
      <c r="L73" s="106" t="s">
        <v>93</v>
      </c>
    </row>
    <row r="74" spans="1:12" ht="33.75">
      <c r="A74" s="99" t="s">
        <v>95</v>
      </c>
      <c r="B74" s="100" t="s">
        <v>7</v>
      </c>
      <c r="C74" s="101" t="s">
        <v>66</v>
      </c>
      <c r="D74" s="123" t="s">
        <v>94</v>
      </c>
      <c r="E74" s="149" t="s">
        <v>97</v>
      </c>
      <c r="F74" s="152"/>
      <c r="G74" s="128" t="s">
        <v>66</v>
      </c>
      <c r="H74" s="96">
        <v>588100</v>
      </c>
      <c r="I74" s="102">
        <v>95689.86</v>
      </c>
      <c r="J74" s="103">
        <v>492410.14</v>
      </c>
      <c r="K74" s="117" t="str">
        <f t="shared" si="1"/>
        <v>00001020100000000000</v>
      </c>
      <c r="L74" s="106" t="s">
        <v>96</v>
      </c>
    </row>
    <row r="75" spans="1:12" ht="45">
      <c r="A75" s="99" t="s">
        <v>98</v>
      </c>
      <c r="B75" s="100" t="s">
        <v>7</v>
      </c>
      <c r="C75" s="101" t="s">
        <v>66</v>
      </c>
      <c r="D75" s="123" t="s">
        <v>94</v>
      </c>
      <c r="E75" s="149" t="s">
        <v>100</v>
      </c>
      <c r="F75" s="152"/>
      <c r="G75" s="128" t="s">
        <v>66</v>
      </c>
      <c r="H75" s="96">
        <v>588100</v>
      </c>
      <c r="I75" s="102">
        <v>95689.86</v>
      </c>
      <c r="J75" s="103">
        <v>492410.14</v>
      </c>
      <c r="K75" s="117" t="str">
        <f t="shared" si="1"/>
        <v>00001020110000000000</v>
      </c>
      <c r="L75" s="106" t="s">
        <v>99</v>
      </c>
    </row>
    <row r="76" spans="1:12" ht="12.75">
      <c r="A76" s="99" t="s">
        <v>101</v>
      </c>
      <c r="B76" s="100" t="s">
        <v>7</v>
      </c>
      <c r="C76" s="101" t="s">
        <v>66</v>
      </c>
      <c r="D76" s="123" t="s">
        <v>94</v>
      </c>
      <c r="E76" s="149" t="s">
        <v>103</v>
      </c>
      <c r="F76" s="152"/>
      <c r="G76" s="128" t="s">
        <v>66</v>
      </c>
      <c r="H76" s="96">
        <v>588100</v>
      </c>
      <c r="I76" s="102">
        <v>95689.86</v>
      </c>
      <c r="J76" s="103">
        <v>492410.14</v>
      </c>
      <c r="K76" s="117" t="str">
        <f t="shared" si="1"/>
        <v>00001020110140001000</v>
      </c>
      <c r="L76" s="106" t="s">
        <v>102</v>
      </c>
    </row>
    <row r="77" spans="1:12" ht="56.25">
      <c r="A77" s="99" t="s">
        <v>104</v>
      </c>
      <c r="B77" s="100" t="s">
        <v>7</v>
      </c>
      <c r="C77" s="101" t="s">
        <v>66</v>
      </c>
      <c r="D77" s="123" t="s">
        <v>94</v>
      </c>
      <c r="E77" s="149" t="s">
        <v>103</v>
      </c>
      <c r="F77" s="152"/>
      <c r="G77" s="128" t="s">
        <v>106</v>
      </c>
      <c r="H77" s="96">
        <v>588100</v>
      </c>
      <c r="I77" s="102">
        <v>95689.86</v>
      </c>
      <c r="J77" s="103">
        <v>492410.14</v>
      </c>
      <c r="K77" s="117" t="str">
        <f t="shared" si="1"/>
        <v>00001020110140001100</v>
      </c>
      <c r="L77" s="106" t="s">
        <v>105</v>
      </c>
    </row>
    <row r="78" spans="1:12" ht="22.5">
      <c r="A78" s="99" t="s">
        <v>107</v>
      </c>
      <c r="B78" s="100" t="s">
        <v>7</v>
      </c>
      <c r="C78" s="101" t="s">
        <v>66</v>
      </c>
      <c r="D78" s="123" t="s">
        <v>94</v>
      </c>
      <c r="E78" s="149" t="s">
        <v>103</v>
      </c>
      <c r="F78" s="152"/>
      <c r="G78" s="128" t="s">
        <v>109</v>
      </c>
      <c r="H78" s="96">
        <v>588100</v>
      </c>
      <c r="I78" s="102">
        <v>95689.86</v>
      </c>
      <c r="J78" s="103">
        <v>492410.14</v>
      </c>
      <c r="K78" s="117" t="str">
        <f t="shared" si="1"/>
        <v>00001020110140001120</v>
      </c>
      <c r="L78" s="106" t="s">
        <v>108</v>
      </c>
    </row>
    <row r="79" spans="1:12" s="84" customFormat="1" ht="22.5">
      <c r="A79" s="79" t="s">
        <v>110</v>
      </c>
      <c r="B79" s="78" t="s">
        <v>7</v>
      </c>
      <c r="C79" s="120" t="s">
        <v>66</v>
      </c>
      <c r="D79" s="124" t="s">
        <v>94</v>
      </c>
      <c r="E79" s="146" t="s">
        <v>103</v>
      </c>
      <c r="F79" s="153"/>
      <c r="G79" s="121" t="s">
        <v>111</v>
      </c>
      <c r="H79" s="80">
        <v>420900</v>
      </c>
      <c r="I79" s="81">
        <v>95503.38</v>
      </c>
      <c r="J79" s="82">
        <f>IF(IF(H79="",0,H79)=0,0,(IF(H79&gt;0,IF(I79&gt;H79,0,H79-I79),IF(I79&gt;H79,H79-I79,0))))</f>
        <v>325396.62</v>
      </c>
      <c r="K79" s="117" t="str">
        <f t="shared" si="1"/>
        <v>00001020110140001121</v>
      </c>
      <c r="L79" s="83" t="str">
        <f>C79&amp;D79&amp;E79&amp;F79&amp;G79</f>
        <v>00001020110140001121</v>
      </c>
    </row>
    <row r="80" spans="1:12" s="84" customFormat="1" ht="33.75">
      <c r="A80" s="79" t="s">
        <v>112</v>
      </c>
      <c r="B80" s="78" t="s">
        <v>7</v>
      </c>
      <c r="C80" s="120" t="s">
        <v>66</v>
      </c>
      <c r="D80" s="124" t="s">
        <v>94</v>
      </c>
      <c r="E80" s="146" t="s">
        <v>103</v>
      </c>
      <c r="F80" s="153"/>
      <c r="G80" s="121" t="s">
        <v>113</v>
      </c>
      <c r="H80" s="80">
        <v>40100</v>
      </c>
      <c r="I80" s="81">
        <v>0</v>
      </c>
      <c r="J80" s="82">
        <f>IF(IF(H80="",0,H80)=0,0,(IF(H80&gt;0,IF(I80&gt;H80,0,H80-I80),IF(I80&gt;H80,H80-I80,0))))</f>
        <v>40100</v>
      </c>
      <c r="K80" s="117" t="str">
        <f t="shared" si="1"/>
        <v>00001020110140001122</v>
      </c>
      <c r="L80" s="83" t="str">
        <f>C80&amp;D80&amp;E80&amp;F80&amp;G80</f>
        <v>00001020110140001122</v>
      </c>
    </row>
    <row r="81" spans="1:12" s="84" customFormat="1" ht="33.75">
      <c r="A81" s="79" t="s">
        <v>114</v>
      </c>
      <c r="B81" s="78" t="s">
        <v>7</v>
      </c>
      <c r="C81" s="120" t="s">
        <v>66</v>
      </c>
      <c r="D81" s="124" t="s">
        <v>94</v>
      </c>
      <c r="E81" s="146" t="s">
        <v>103</v>
      </c>
      <c r="F81" s="153"/>
      <c r="G81" s="121" t="s">
        <v>115</v>
      </c>
      <c r="H81" s="80">
        <v>127100</v>
      </c>
      <c r="I81" s="81">
        <v>186.48</v>
      </c>
      <c r="J81" s="82">
        <f>IF(IF(H81="",0,H81)=0,0,(IF(H81&gt;0,IF(I81&gt;H81,0,H81-I81),IF(I81&gt;H81,H81-I81,0))))</f>
        <v>126913.52</v>
      </c>
      <c r="K81" s="117" t="str">
        <f t="shared" si="1"/>
        <v>00001020110140001129</v>
      </c>
      <c r="L81" s="83" t="str">
        <f>C81&amp;D81&amp;E81&amp;F81&amp;G81</f>
        <v>00001020110140001129</v>
      </c>
    </row>
    <row r="82" spans="1:12" ht="45">
      <c r="A82" s="99" t="s">
        <v>116</v>
      </c>
      <c r="B82" s="100" t="s">
        <v>7</v>
      </c>
      <c r="C82" s="101" t="s">
        <v>66</v>
      </c>
      <c r="D82" s="123" t="s">
        <v>118</v>
      </c>
      <c r="E82" s="149" t="s">
        <v>90</v>
      </c>
      <c r="F82" s="152"/>
      <c r="G82" s="128" t="s">
        <v>66</v>
      </c>
      <c r="H82" s="96">
        <v>3975985</v>
      </c>
      <c r="I82" s="102">
        <v>738951.33</v>
      </c>
      <c r="J82" s="103">
        <v>3237033.67</v>
      </c>
      <c r="K82" s="117" t="str">
        <f t="shared" si="1"/>
        <v>00001040000000000000</v>
      </c>
      <c r="L82" s="106" t="s">
        <v>117</v>
      </c>
    </row>
    <row r="83" spans="1:12" ht="33.75">
      <c r="A83" s="99" t="s">
        <v>95</v>
      </c>
      <c r="B83" s="100" t="s">
        <v>7</v>
      </c>
      <c r="C83" s="101" t="s">
        <v>66</v>
      </c>
      <c r="D83" s="123" t="s">
        <v>118</v>
      </c>
      <c r="E83" s="149" t="s">
        <v>97</v>
      </c>
      <c r="F83" s="152"/>
      <c r="G83" s="128" t="s">
        <v>66</v>
      </c>
      <c r="H83" s="96">
        <v>3975985</v>
      </c>
      <c r="I83" s="102">
        <v>738951.33</v>
      </c>
      <c r="J83" s="103">
        <v>3237033.67</v>
      </c>
      <c r="K83" s="117" t="str">
        <f t="shared" si="1"/>
        <v>00001040100000000000</v>
      </c>
      <c r="L83" s="106" t="s">
        <v>119</v>
      </c>
    </row>
    <row r="84" spans="1:12" ht="45">
      <c r="A84" s="99" t="s">
        <v>98</v>
      </c>
      <c r="B84" s="100" t="s">
        <v>7</v>
      </c>
      <c r="C84" s="101" t="s">
        <v>66</v>
      </c>
      <c r="D84" s="123" t="s">
        <v>118</v>
      </c>
      <c r="E84" s="149" t="s">
        <v>100</v>
      </c>
      <c r="F84" s="152"/>
      <c r="G84" s="128" t="s">
        <v>66</v>
      </c>
      <c r="H84" s="96">
        <v>3975985</v>
      </c>
      <c r="I84" s="102">
        <v>738951.33</v>
      </c>
      <c r="J84" s="103">
        <v>3237033.67</v>
      </c>
      <c r="K84" s="117" t="str">
        <f t="shared" si="1"/>
        <v>00001040110000000000</v>
      </c>
      <c r="L84" s="106" t="s">
        <v>120</v>
      </c>
    </row>
    <row r="85" spans="1:12" ht="22.5">
      <c r="A85" s="99" t="s">
        <v>121</v>
      </c>
      <c r="B85" s="100" t="s">
        <v>7</v>
      </c>
      <c r="C85" s="101" t="s">
        <v>66</v>
      </c>
      <c r="D85" s="123" t="s">
        <v>118</v>
      </c>
      <c r="E85" s="149" t="s">
        <v>123</v>
      </c>
      <c r="F85" s="152"/>
      <c r="G85" s="128" t="s">
        <v>66</v>
      </c>
      <c r="H85" s="96">
        <v>3846985</v>
      </c>
      <c r="I85" s="102">
        <v>717435.15</v>
      </c>
      <c r="J85" s="103">
        <v>3129549.85</v>
      </c>
      <c r="K85" s="117" t="str">
        <f t="shared" si="1"/>
        <v>00001040110240200000</v>
      </c>
      <c r="L85" s="106" t="s">
        <v>122</v>
      </c>
    </row>
    <row r="86" spans="1:12" ht="56.25">
      <c r="A86" s="99" t="s">
        <v>104</v>
      </c>
      <c r="B86" s="100" t="s">
        <v>7</v>
      </c>
      <c r="C86" s="101" t="s">
        <v>66</v>
      </c>
      <c r="D86" s="123" t="s">
        <v>118</v>
      </c>
      <c r="E86" s="149" t="s">
        <v>123</v>
      </c>
      <c r="F86" s="152"/>
      <c r="G86" s="128" t="s">
        <v>106</v>
      </c>
      <c r="H86" s="96">
        <v>3303900</v>
      </c>
      <c r="I86" s="102">
        <v>587538.96</v>
      </c>
      <c r="J86" s="103">
        <v>2716361.04</v>
      </c>
      <c r="K86" s="117" t="str">
        <f t="shared" si="1"/>
        <v>00001040110240200100</v>
      </c>
      <c r="L86" s="106" t="s">
        <v>124</v>
      </c>
    </row>
    <row r="87" spans="1:12" ht="22.5">
      <c r="A87" s="99" t="s">
        <v>107</v>
      </c>
      <c r="B87" s="100" t="s">
        <v>7</v>
      </c>
      <c r="C87" s="101" t="s">
        <v>66</v>
      </c>
      <c r="D87" s="123" t="s">
        <v>118</v>
      </c>
      <c r="E87" s="149" t="s">
        <v>123</v>
      </c>
      <c r="F87" s="152"/>
      <c r="G87" s="128" t="s">
        <v>109</v>
      </c>
      <c r="H87" s="96">
        <v>3303900</v>
      </c>
      <c r="I87" s="102">
        <v>587538.96</v>
      </c>
      <c r="J87" s="103">
        <v>2716361.04</v>
      </c>
      <c r="K87" s="117" t="str">
        <f t="shared" si="1"/>
        <v>00001040110240200120</v>
      </c>
      <c r="L87" s="106" t="s">
        <v>125</v>
      </c>
    </row>
    <row r="88" spans="1:12" s="84" customFormat="1" ht="22.5">
      <c r="A88" s="79" t="s">
        <v>110</v>
      </c>
      <c r="B88" s="78" t="s">
        <v>7</v>
      </c>
      <c r="C88" s="120" t="s">
        <v>66</v>
      </c>
      <c r="D88" s="124" t="s">
        <v>118</v>
      </c>
      <c r="E88" s="146" t="s">
        <v>123</v>
      </c>
      <c r="F88" s="153"/>
      <c r="G88" s="121" t="s">
        <v>111</v>
      </c>
      <c r="H88" s="80">
        <v>2445200</v>
      </c>
      <c r="I88" s="81">
        <v>547438.96</v>
      </c>
      <c r="J88" s="82">
        <f>IF(IF(H88="",0,H88)=0,0,(IF(H88&gt;0,IF(I88&gt;H88,0,H88-I88),IF(I88&gt;H88,H88-I88,0))))</f>
        <v>1897761.04</v>
      </c>
      <c r="K88" s="117" t="str">
        <f t="shared" si="1"/>
        <v>00001040110240200121</v>
      </c>
      <c r="L88" s="83" t="str">
        <f>C88&amp;D88&amp;E88&amp;F88&amp;G88</f>
        <v>00001040110240200121</v>
      </c>
    </row>
    <row r="89" spans="1:12" s="84" customFormat="1" ht="33.75">
      <c r="A89" s="79" t="s">
        <v>112</v>
      </c>
      <c r="B89" s="78" t="s">
        <v>7</v>
      </c>
      <c r="C89" s="120" t="s">
        <v>66</v>
      </c>
      <c r="D89" s="124" t="s">
        <v>118</v>
      </c>
      <c r="E89" s="146" t="s">
        <v>123</v>
      </c>
      <c r="F89" s="153"/>
      <c r="G89" s="121" t="s">
        <v>113</v>
      </c>
      <c r="H89" s="80">
        <v>120300</v>
      </c>
      <c r="I89" s="81">
        <v>40100</v>
      </c>
      <c r="J89" s="82">
        <f>IF(IF(H89="",0,H89)=0,0,(IF(H89&gt;0,IF(I89&gt;H89,0,H89-I89),IF(I89&gt;H89,H89-I89,0))))</f>
        <v>80200</v>
      </c>
      <c r="K89" s="117" t="str">
        <f t="shared" si="1"/>
        <v>00001040110240200122</v>
      </c>
      <c r="L89" s="83" t="str">
        <f>C89&amp;D89&amp;E89&amp;F89&amp;G89</f>
        <v>00001040110240200122</v>
      </c>
    </row>
    <row r="90" spans="1:12" s="84" customFormat="1" ht="33.75">
      <c r="A90" s="79" t="s">
        <v>114</v>
      </c>
      <c r="B90" s="78" t="s">
        <v>7</v>
      </c>
      <c r="C90" s="120" t="s">
        <v>66</v>
      </c>
      <c r="D90" s="124" t="s">
        <v>118</v>
      </c>
      <c r="E90" s="146" t="s">
        <v>123</v>
      </c>
      <c r="F90" s="153"/>
      <c r="G90" s="121" t="s">
        <v>115</v>
      </c>
      <c r="H90" s="80">
        <v>738400</v>
      </c>
      <c r="I90" s="81">
        <v>0</v>
      </c>
      <c r="J90" s="82">
        <f>IF(IF(H90="",0,H90)=0,0,(IF(H90&gt;0,IF(I90&gt;H90,0,H90-I90),IF(I90&gt;H90,H90-I90,0))))</f>
        <v>738400</v>
      </c>
      <c r="K90" s="117" t="str">
        <f t="shared" si="1"/>
        <v>00001040110240200129</v>
      </c>
      <c r="L90" s="83" t="str">
        <f>C90&amp;D90&amp;E90&amp;F90&amp;G90</f>
        <v>00001040110240200129</v>
      </c>
    </row>
    <row r="91" spans="1:12" ht="22.5">
      <c r="A91" s="99" t="s">
        <v>126</v>
      </c>
      <c r="B91" s="100" t="s">
        <v>7</v>
      </c>
      <c r="C91" s="101" t="s">
        <v>66</v>
      </c>
      <c r="D91" s="123" t="s">
        <v>118</v>
      </c>
      <c r="E91" s="149" t="s">
        <v>123</v>
      </c>
      <c r="F91" s="152"/>
      <c r="G91" s="128" t="s">
        <v>7</v>
      </c>
      <c r="H91" s="96">
        <v>490500</v>
      </c>
      <c r="I91" s="102">
        <v>128936.21</v>
      </c>
      <c r="J91" s="103">
        <v>361563.79</v>
      </c>
      <c r="K91" s="117" t="str">
        <f t="shared" si="1"/>
        <v>00001040110240200200</v>
      </c>
      <c r="L91" s="106" t="s">
        <v>127</v>
      </c>
    </row>
    <row r="92" spans="1:12" ht="22.5">
      <c r="A92" s="99" t="s">
        <v>128</v>
      </c>
      <c r="B92" s="100" t="s">
        <v>7</v>
      </c>
      <c r="C92" s="101" t="s">
        <v>66</v>
      </c>
      <c r="D92" s="123" t="s">
        <v>118</v>
      </c>
      <c r="E92" s="149" t="s">
        <v>123</v>
      </c>
      <c r="F92" s="152"/>
      <c r="G92" s="128" t="s">
        <v>130</v>
      </c>
      <c r="H92" s="96">
        <v>490500</v>
      </c>
      <c r="I92" s="102">
        <v>128936.21</v>
      </c>
      <c r="J92" s="103">
        <v>361563.79</v>
      </c>
      <c r="K92" s="117" t="str">
        <f t="shared" si="1"/>
        <v>00001040110240200240</v>
      </c>
      <c r="L92" s="106" t="s">
        <v>129</v>
      </c>
    </row>
    <row r="93" spans="1:12" s="84" customFormat="1" ht="12.75">
      <c r="A93" s="79" t="s">
        <v>131</v>
      </c>
      <c r="B93" s="78" t="s">
        <v>7</v>
      </c>
      <c r="C93" s="120" t="s">
        <v>66</v>
      </c>
      <c r="D93" s="124" t="s">
        <v>118</v>
      </c>
      <c r="E93" s="146" t="s">
        <v>123</v>
      </c>
      <c r="F93" s="153"/>
      <c r="G93" s="121" t="s">
        <v>132</v>
      </c>
      <c r="H93" s="80">
        <v>490500</v>
      </c>
      <c r="I93" s="81">
        <v>128936.21</v>
      </c>
      <c r="J93" s="82">
        <f>IF(IF(H93="",0,H93)=0,0,(IF(H93&gt;0,IF(I93&gt;H93,0,H93-I93),IF(I93&gt;H93,H93-I93,0))))</f>
        <v>361563.79</v>
      </c>
      <c r="K93" s="117" t="str">
        <f t="shared" si="1"/>
        <v>00001040110240200244</v>
      </c>
      <c r="L93" s="83" t="str">
        <f>C93&amp;D93&amp;E93&amp;F93&amp;G93</f>
        <v>00001040110240200244</v>
      </c>
    </row>
    <row r="94" spans="1:12" ht="12.75">
      <c r="A94" s="99" t="s">
        <v>133</v>
      </c>
      <c r="B94" s="100" t="s">
        <v>7</v>
      </c>
      <c r="C94" s="101" t="s">
        <v>66</v>
      </c>
      <c r="D94" s="123" t="s">
        <v>118</v>
      </c>
      <c r="E94" s="149" t="s">
        <v>123</v>
      </c>
      <c r="F94" s="152"/>
      <c r="G94" s="128" t="s">
        <v>135</v>
      </c>
      <c r="H94" s="96">
        <v>52585</v>
      </c>
      <c r="I94" s="102">
        <v>959.98</v>
      </c>
      <c r="J94" s="103">
        <v>51625.02</v>
      </c>
      <c r="K94" s="117" t="str">
        <f t="shared" si="1"/>
        <v>00001040110240200800</v>
      </c>
      <c r="L94" s="106" t="s">
        <v>134</v>
      </c>
    </row>
    <row r="95" spans="1:12" ht="12.75">
      <c r="A95" s="99" t="s">
        <v>136</v>
      </c>
      <c r="B95" s="100" t="s">
        <v>7</v>
      </c>
      <c r="C95" s="101" t="s">
        <v>66</v>
      </c>
      <c r="D95" s="123" t="s">
        <v>118</v>
      </c>
      <c r="E95" s="149" t="s">
        <v>123</v>
      </c>
      <c r="F95" s="152"/>
      <c r="G95" s="128" t="s">
        <v>138</v>
      </c>
      <c r="H95" s="96">
        <v>52585</v>
      </c>
      <c r="I95" s="102">
        <v>959.98</v>
      </c>
      <c r="J95" s="103">
        <v>51625.02</v>
      </c>
      <c r="K95" s="117" t="str">
        <f t="shared" si="1"/>
        <v>00001040110240200850</v>
      </c>
      <c r="L95" s="106" t="s">
        <v>137</v>
      </c>
    </row>
    <row r="96" spans="1:12" s="84" customFormat="1" ht="22.5">
      <c r="A96" s="79" t="s">
        <v>139</v>
      </c>
      <c r="B96" s="78" t="s">
        <v>7</v>
      </c>
      <c r="C96" s="120" t="s">
        <v>66</v>
      </c>
      <c r="D96" s="124" t="s">
        <v>118</v>
      </c>
      <c r="E96" s="146" t="s">
        <v>123</v>
      </c>
      <c r="F96" s="153"/>
      <c r="G96" s="121" t="s">
        <v>140</v>
      </c>
      <c r="H96" s="80">
        <v>3785</v>
      </c>
      <c r="I96" s="81"/>
      <c r="J96" s="82">
        <f>IF(IF(H96="",0,H96)=0,0,(IF(H96&gt;0,IF(I96&gt;H96,0,H96-I96),IF(I96&gt;H96,H96-I96,0))))</f>
        <v>3785</v>
      </c>
      <c r="K96" s="117" t="str">
        <f t="shared" si="1"/>
        <v>00001040110240200851</v>
      </c>
      <c r="L96" s="83" t="str">
        <f>C96&amp;D96&amp;E96&amp;F96&amp;G96</f>
        <v>00001040110240200851</v>
      </c>
    </row>
    <row r="97" spans="1:12" s="84" customFormat="1" ht="12.75">
      <c r="A97" s="79" t="s">
        <v>141</v>
      </c>
      <c r="B97" s="78" t="s">
        <v>7</v>
      </c>
      <c r="C97" s="120" t="s">
        <v>66</v>
      </c>
      <c r="D97" s="124" t="s">
        <v>118</v>
      </c>
      <c r="E97" s="146" t="s">
        <v>123</v>
      </c>
      <c r="F97" s="153"/>
      <c r="G97" s="121" t="s">
        <v>142</v>
      </c>
      <c r="H97" s="80">
        <v>4800</v>
      </c>
      <c r="I97" s="81">
        <v>580</v>
      </c>
      <c r="J97" s="82">
        <f>IF(IF(H97="",0,H97)=0,0,(IF(H97&gt;0,IF(I97&gt;H97,0,H97-I97),IF(I97&gt;H97,H97-I97,0))))</f>
        <v>4220</v>
      </c>
      <c r="K97" s="117" t="str">
        <f t="shared" si="1"/>
        <v>00001040110240200852</v>
      </c>
      <c r="L97" s="83" t="str">
        <f>C97&amp;D97&amp;E97&amp;F97&amp;G97</f>
        <v>00001040110240200852</v>
      </c>
    </row>
    <row r="98" spans="1:12" s="84" customFormat="1" ht="12.75">
      <c r="A98" s="79" t="s">
        <v>143</v>
      </c>
      <c r="B98" s="78" t="s">
        <v>7</v>
      </c>
      <c r="C98" s="120" t="s">
        <v>66</v>
      </c>
      <c r="D98" s="124" t="s">
        <v>118</v>
      </c>
      <c r="E98" s="146" t="s">
        <v>123</v>
      </c>
      <c r="F98" s="153"/>
      <c r="G98" s="121" t="s">
        <v>144</v>
      </c>
      <c r="H98" s="80">
        <v>44000</v>
      </c>
      <c r="I98" s="81">
        <v>379.98</v>
      </c>
      <c r="J98" s="82">
        <f>IF(IF(H98="",0,H98)=0,0,(IF(H98&gt;0,IF(I98&gt;H98,0,H98-I98),IF(I98&gt;H98,H98-I98,0))))</f>
        <v>43620.02</v>
      </c>
      <c r="K98" s="117" t="str">
        <f t="shared" si="1"/>
        <v>00001040110240200853</v>
      </c>
      <c r="L98" s="83" t="str">
        <f>C98&amp;D98&amp;E98&amp;F98&amp;G98</f>
        <v>00001040110240200853</v>
      </c>
    </row>
    <row r="99" spans="1:12" ht="33.75">
      <c r="A99" s="99" t="s">
        <v>145</v>
      </c>
      <c r="B99" s="100" t="s">
        <v>7</v>
      </c>
      <c r="C99" s="101" t="s">
        <v>66</v>
      </c>
      <c r="D99" s="123" t="s">
        <v>118</v>
      </c>
      <c r="E99" s="149" t="s">
        <v>147</v>
      </c>
      <c r="F99" s="152"/>
      <c r="G99" s="128" t="s">
        <v>66</v>
      </c>
      <c r="H99" s="96">
        <v>128500</v>
      </c>
      <c r="I99" s="102">
        <v>21516.18</v>
      </c>
      <c r="J99" s="103">
        <v>106983.82</v>
      </c>
      <c r="K99" s="117" t="str">
        <f t="shared" si="1"/>
        <v>00001040110270280000</v>
      </c>
      <c r="L99" s="106" t="s">
        <v>146</v>
      </c>
    </row>
    <row r="100" spans="1:12" ht="56.25">
      <c r="A100" s="99" t="s">
        <v>104</v>
      </c>
      <c r="B100" s="100" t="s">
        <v>7</v>
      </c>
      <c r="C100" s="101" t="s">
        <v>66</v>
      </c>
      <c r="D100" s="123" t="s">
        <v>118</v>
      </c>
      <c r="E100" s="149" t="s">
        <v>147</v>
      </c>
      <c r="F100" s="152"/>
      <c r="G100" s="128" t="s">
        <v>106</v>
      </c>
      <c r="H100" s="96">
        <v>122500</v>
      </c>
      <c r="I100" s="102">
        <v>21516.18</v>
      </c>
      <c r="J100" s="103">
        <v>100983.82</v>
      </c>
      <c r="K100" s="117" t="str">
        <f t="shared" si="1"/>
        <v>00001040110270280100</v>
      </c>
      <c r="L100" s="106" t="s">
        <v>148</v>
      </c>
    </row>
    <row r="101" spans="1:12" ht="22.5">
      <c r="A101" s="99" t="s">
        <v>107</v>
      </c>
      <c r="B101" s="100" t="s">
        <v>7</v>
      </c>
      <c r="C101" s="101" t="s">
        <v>66</v>
      </c>
      <c r="D101" s="123" t="s">
        <v>118</v>
      </c>
      <c r="E101" s="149" t="s">
        <v>147</v>
      </c>
      <c r="F101" s="152"/>
      <c r="G101" s="128" t="s">
        <v>109</v>
      </c>
      <c r="H101" s="96">
        <v>122500</v>
      </c>
      <c r="I101" s="102">
        <v>21516.18</v>
      </c>
      <c r="J101" s="103">
        <v>100983.82</v>
      </c>
      <c r="K101" s="117" t="str">
        <f t="shared" si="1"/>
        <v>00001040110270280120</v>
      </c>
      <c r="L101" s="106" t="s">
        <v>149</v>
      </c>
    </row>
    <row r="102" spans="1:12" s="84" customFormat="1" ht="22.5">
      <c r="A102" s="79" t="s">
        <v>110</v>
      </c>
      <c r="B102" s="78" t="s">
        <v>7</v>
      </c>
      <c r="C102" s="120" t="s">
        <v>66</v>
      </c>
      <c r="D102" s="124" t="s">
        <v>118</v>
      </c>
      <c r="E102" s="146" t="s">
        <v>147</v>
      </c>
      <c r="F102" s="153"/>
      <c r="G102" s="121" t="s">
        <v>111</v>
      </c>
      <c r="H102" s="80">
        <v>94100</v>
      </c>
      <c r="I102" s="81">
        <v>21516.18</v>
      </c>
      <c r="J102" s="82">
        <f>IF(IF(H102="",0,H102)=0,0,(IF(H102&gt;0,IF(I102&gt;H102,0,H102-I102),IF(I102&gt;H102,H102-I102,0))))</f>
        <v>72583.82</v>
      </c>
      <c r="K102" s="117" t="str">
        <f t="shared" si="1"/>
        <v>00001040110270280121</v>
      </c>
      <c r="L102" s="83" t="str">
        <f>C102&amp;D102&amp;E102&amp;F102&amp;G102</f>
        <v>00001040110270280121</v>
      </c>
    </row>
    <row r="103" spans="1:12" s="84" customFormat="1" ht="33.75">
      <c r="A103" s="79" t="s">
        <v>114</v>
      </c>
      <c r="B103" s="78" t="s">
        <v>7</v>
      </c>
      <c r="C103" s="120" t="s">
        <v>66</v>
      </c>
      <c r="D103" s="124" t="s">
        <v>118</v>
      </c>
      <c r="E103" s="146" t="s">
        <v>147</v>
      </c>
      <c r="F103" s="153"/>
      <c r="G103" s="121" t="s">
        <v>115</v>
      </c>
      <c r="H103" s="80">
        <v>28400</v>
      </c>
      <c r="I103" s="81">
        <v>0</v>
      </c>
      <c r="J103" s="82">
        <f>IF(IF(H103="",0,H103)=0,0,(IF(H103&gt;0,IF(I103&gt;H103,0,H103-I103),IF(I103&gt;H103,H103-I103,0))))</f>
        <v>28400</v>
      </c>
      <c r="K103" s="117" t="str">
        <f t="shared" si="1"/>
        <v>00001040110270280129</v>
      </c>
      <c r="L103" s="83" t="str">
        <f>C103&amp;D103&amp;E103&amp;F103&amp;G103</f>
        <v>00001040110270280129</v>
      </c>
    </row>
    <row r="104" spans="1:12" ht="22.5">
      <c r="A104" s="99" t="s">
        <v>126</v>
      </c>
      <c r="B104" s="100" t="s">
        <v>7</v>
      </c>
      <c r="C104" s="101" t="s">
        <v>66</v>
      </c>
      <c r="D104" s="123" t="s">
        <v>118</v>
      </c>
      <c r="E104" s="149" t="s">
        <v>147</v>
      </c>
      <c r="F104" s="152"/>
      <c r="G104" s="128" t="s">
        <v>7</v>
      </c>
      <c r="H104" s="96">
        <v>6000</v>
      </c>
      <c r="I104" s="102">
        <v>0</v>
      </c>
      <c r="J104" s="103">
        <v>6000</v>
      </c>
      <c r="K104" s="117" t="str">
        <f aca="true" t="shared" si="2" ref="K104:K135">C104&amp;D104&amp;E104&amp;F104&amp;G104</f>
        <v>00001040110270280200</v>
      </c>
      <c r="L104" s="106" t="s">
        <v>150</v>
      </c>
    </row>
    <row r="105" spans="1:12" ht="22.5">
      <c r="A105" s="99" t="s">
        <v>128</v>
      </c>
      <c r="B105" s="100" t="s">
        <v>7</v>
      </c>
      <c r="C105" s="101" t="s">
        <v>66</v>
      </c>
      <c r="D105" s="123" t="s">
        <v>118</v>
      </c>
      <c r="E105" s="149" t="s">
        <v>147</v>
      </c>
      <c r="F105" s="152"/>
      <c r="G105" s="128" t="s">
        <v>130</v>
      </c>
      <c r="H105" s="96">
        <v>6000</v>
      </c>
      <c r="I105" s="102">
        <v>0</v>
      </c>
      <c r="J105" s="103">
        <v>6000</v>
      </c>
      <c r="K105" s="117" t="str">
        <f t="shared" si="2"/>
        <v>00001040110270280240</v>
      </c>
      <c r="L105" s="106" t="s">
        <v>151</v>
      </c>
    </row>
    <row r="106" spans="1:12" s="84" customFormat="1" ht="12.75">
      <c r="A106" s="79" t="s">
        <v>131</v>
      </c>
      <c r="B106" s="78" t="s">
        <v>7</v>
      </c>
      <c r="C106" s="120" t="s">
        <v>66</v>
      </c>
      <c r="D106" s="124" t="s">
        <v>118</v>
      </c>
      <c r="E106" s="146" t="s">
        <v>147</v>
      </c>
      <c r="F106" s="153"/>
      <c r="G106" s="121" t="s">
        <v>132</v>
      </c>
      <c r="H106" s="80">
        <v>6000</v>
      </c>
      <c r="I106" s="81">
        <v>0</v>
      </c>
      <c r="J106" s="82">
        <f>IF(IF(H106="",0,H106)=0,0,(IF(H106&gt;0,IF(I106&gt;H106,0,H106-I106),IF(I106&gt;H106,H106-I106,0))))</f>
        <v>6000</v>
      </c>
      <c r="K106" s="117" t="str">
        <f t="shared" si="2"/>
        <v>00001040110270280244</v>
      </c>
      <c r="L106" s="83" t="str">
        <f>C106&amp;D106&amp;E106&amp;F106&amp;G106</f>
        <v>00001040110270280244</v>
      </c>
    </row>
    <row r="107" spans="1:12" ht="33.75">
      <c r="A107" s="99" t="s">
        <v>152</v>
      </c>
      <c r="B107" s="100" t="s">
        <v>7</v>
      </c>
      <c r="C107" s="101" t="s">
        <v>66</v>
      </c>
      <c r="D107" s="123" t="s">
        <v>118</v>
      </c>
      <c r="E107" s="149" t="s">
        <v>154</v>
      </c>
      <c r="F107" s="152"/>
      <c r="G107" s="128" t="s">
        <v>66</v>
      </c>
      <c r="H107" s="96">
        <v>500</v>
      </c>
      <c r="I107" s="102">
        <v>0</v>
      </c>
      <c r="J107" s="103">
        <v>500</v>
      </c>
      <c r="K107" s="117" t="str">
        <f t="shared" si="2"/>
        <v>00001040110270650000</v>
      </c>
      <c r="L107" s="106" t="s">
        <v>153</v>
      </c>
    </row>
    <row r="108" spans="1:12" ht="22.5">
      <c r="A108" s="99" t="s">
        <v>126</v>
      </c>
      <c r="B108" s="100" t="s">
        <v>7</v>
      </c>
      <c r="C108" s="101" t="s">
        <v>66</v>
      </c>
      <c r="D108" s="123" t="s">
        <v>118</v>
      </c>
      <c r="E108" s="149" t="s">
        <v>154</v>
      </c>
      <c r="F108" s="152"/>
      <c r="G108" s="128" t="s">
        <v>7</v>
      </c>
      <c r="H108" s="96">
        <v>500</v>
      </c>
      <c r="I108" s="102">
        <v>0</v>
      </c>
      <c r="J108" s="103">
        <v>500</v>
      </c>
      <c r="K108" s="117" t="str">
        <f t="shared" si="2"/>
        <v>00001040110270650200</v>
      </c>
      <c r="L108" s="106" t="s">
        <v>155</v>
      </c>
    </row>
    <row r="109" spans="1:12" ht="22.5">
      <c r="A109" s="99" t="s">
        <v>128</v>
      </c>
      <c r="B109" s="100" t="s">
        <v>7</v>
      </c>
      <c r="C109" s="101" t="s">
        <v>66</v>
      </c>
      <c r="D109" s="123" t="s">
        <v>118</v>
      </c>
      <c r="E109" s="149" t="s">
        <v>154</v>
      </c>
      <c r="F109" s="152"/>
      <c r="G109" s="128" t="s">
        <v>130</v>
      </c>
      <c r="H109" s="96">
        <v>500</v>
      </c>
      <c r="I109" s="102">
        <v>0</v>
      </c>
      <c r="J109" s="103">
        <v>500</v>
      </c>
      <c r="K109" s="117" t="str">
        <f t="shared" si="2"/>
        <v>00001040110270650240</v>
      </c>
      <c r="L109" s="106" t="s">
        <v>156</v>
      </c>
    </row>
    <row r="110" spans="1:12" s="84" customFormat="1" ht="12.75">
      <c r="A110" s="79" t="s">
        <v>131</v>
      </c>
      <c r="B110" s="78" t="s">
        <v>7</v>
      </c>
      <c r="C110" s="120" t="s">
        <v>66</v>
      </c>
      <c r="D110" s="124" t="s">
        <v>118</v>
      </c>
      <c r="E110" s="146" t="s">
        <v>154</v>
      </c>
      <c r="F110" s="153"/>
      <c r="G110" s="121" t="s">
        <v>132</v>
      </c>
      <c r="H110" s="80">
        <v>500</v>
      </c>
      <c r="I110" s="81">
        <v>0</v>
      </c>
      <c r="J110" s="82">
        <f>IF(IF(H110="",0,H110)=0,0,(IF(H110&gt;0,IF(I110&gt;H110,0,H110-I110),IF(I110&gt;H110,H110-I110,0))))</f>
        <v>500</v>
      </c>
      <c r="K110" s="117" t="str">
        <f t="shared" si="2"/>
        <v>00001040110270650244</v>
      </c>
      <c r="L110" s="83" t="str">
        <f>C110&amp;D110&amp;E110&amp;F110&amp;G110</f>
        <v>00001040110270650244</v>
      </c>
    </row>
    <row r="111" spans="1:12" ht="33.75">
      <c r="A111" s="99" t="s">
        <v>157</v>
      </c>
      <c r="B111" s="100" t="s">
        <v>7</v>
      </c>
      <c r="C111" s="101" t="s">
        <v>66</v>
      </c>
      <c r="D111" s="123" t="s">
        <v>159</v>
      </c>
      <c r="E111" s="149" t="s">
        <v>90</v>
      </c>
      <c r="F111" s="152"/>
      <c r="G111" s="128" t="s">
        <v>66</v>
      </c>
      <c r="H111" s="96">
        <v>89115</v>
      </c>
      <c r="I111" s="102">
        <v>21000</v>
      </c>
      <c r="J111" s="103">
        <v>68115</v>
      </c>
      <c r="K111" s="117" t="str">
        <f t="shared" si="2"/>
        <v>00001060000000000000</v>
      </c>
      <c r="L111" s="106" t="s">
        <v>158</v>
      </c>
    </row>
    <row r="112" spans="1:12" ht="12.75">
      <c r="A112" s="99"/>
      <c r="B112" s="100" t="s">
        <v>7</v>
      </c>
      <c r="C112" s="101" t="s">
        <v>66</v>
      </c>
      <c r="D112" s="123" t="s">
        <v>159</v>
      </c>
      <c r="E112" s="149" t="s">
        <v>161</v>
      </c>
      <c r="F112" s="152"/>
      <c r="G112" s="128" t="s">
        <v>66</v>
      </c>
      <c r="H112" s="96">
        <v>89115</v>
      </c>
      <c r="I112" s="102">
        <v>21000</v>
      </c>
      <c r="J112" s="103">
        <v>68115</v>
      </c>
      <c r="K112" s="117" t="str">
        <f t="shared" si="2"/>
        <v>00001061200040002000</v>
      </c>
      <c r="L112" s="106" t="s">
        <v>160</v>
      </c>
    </row>
    <row r="113" spans="1:12" ht="12.75">
      <c r="A113" s="99" t="s">
        <v>162</v>
      </c>
      <c r="B113" s="100" t="s">
        <v>7</v>
      </c>
      <c r="C113" s="101" t="s">
        <v>66</v>
      </c>
      <c r="D113" s="123" t="s">
        <v>159</v>
      </c>
      <c r="E113" s="149" t="s">
        <v>161</v>
      </c>
      <c r="F113" s="152"/>
      <c r="G113" s="128" t="s">
        <v>8</v>
      </c>
      <c r="H113" s="96">
        <v>89115</v>
      </c>
      <c r="I113" s="102">
        <v>21000</v>
      </c>
      <c r="J113" s="103">
        <v>68115</v>
      </c>
      <c r="K113" s="117" t="str">
        <f t="shared" si="2"/>
        <v>00001061200040002500</v>
      </c>
      <c r="L113" s="106" t="s">
        <v>163</v>
      </c>
    </row>
    <row r="114" spans="1:12" s="84" customFormat="1" ht="12.75">
      <c r="A114" s="79" t="s">
        <v>164</v>
      </c>
      <c r="B114" s="78" t="s">
        <v>7</v>
      </c>
      <c r="C114" s="120" t="s">
        <v>66</v>
      </c>
      <c r="D114" s="124" t="s">
        <v>159</v>
      </c>
      <c r="E114" s="146" t="s">
        <v>161</v>
      </c>
      <c r="F114" s="153"/>
      <c r="G114" s="121" t="s">
        <v>165</v>
      </c>
      <c r="H114" s="80">
        <v>89115</v>
      </c>
      <c r="I114" s="81">
        <v>21000</v>
      </c>
      <c r="J114" s="82">
        <f>IF(IF(H114="",0,H114)=0,0,(IF(H114&gt;0,IF(I114&gt;H114,0,H114-I114),IF(I114&gt;H114,H114-I114,0))))</f>
        <v>68115</v>
      </c>
      <c r="K114" s="117" t="str">
        <f t="shared" si="2"/>
        <v>00001061200040002540</v>
      </c>
      <c r="L114" s="83" t="str">
        <f>C114&amp;D114&amp;E114&amp;F114&amp;G114</f>
        <v>00001061200040002540</v>
      </c>
    </row>
    <row r="115" spans="1:12" ht="12.75">
      <c r="A115" s="99" t="s">
        <v>166</v>
      </c>
      <c r="B115" s="100" t="s">
        <v>7</v>
      </c>
      <c r="C115" s="101" t="s">
        <v>66</v>
      </c>
      <c r="D115" s="123" t="s">
        <v>168</v>
      </c>
      <c r="E115" s="149" t="s">
        <v>90</v>
      </c>
      <c r="F115" s="152"/>
      <c r="G115" s="128" t="s">
        <v>66</v>
      </c>
      <c r="H115" s="96">
        <v>5000</v>
      </c>
      <c r="I115" s="102"/>
      <c r="J115" s="103">
        <v>5000</v>
      </c>
      <c r="K115" s="117" t="str">
        <f t="shared" si="2"/>
        <v>00001110000000000000</v>
      </c>
      <c r="L115" s="106" t="s">
        <v>167</v>
      </c>
    </row>
    <row r="116" spans="1:12" ht="33.75">
      <c r="A116" s="99" t="s">
        <v>95</v>
      </c>
      <c r="B116" s="100" t="s">
        <v>7</v>
      </c>
      <c r="C116" s="101" t="s">
        <v>66</v>
      </c>
      <c r="D116" s="123" t="s">
        <v>168</v>
      </c>
      <c r="E116" s="149" t="s">
        <v>97</v>
      </c>
      <c r="F116" s="152"/>
      <c r="G116" s="128" t="s">
        <v>66</v>
      </c>
      <c r="H116" s="96">
        <v>5000</v>
      </c>
      <c r="I116" s="102"/>
      <c r="J116" s="103">
        <v>5000</v>
      </c>
      <c r="K116" s="117" t="str">
        <f t="shared" si="2"/>
        <v>00001110100000000000</v>
      </c>
      <c r="L116" s="106" t="s">
        <v>169</v>
      </c>
    </row>
    <row r="117" spans="1:12" ht="67.5">
      <c r="A117" s="99" t="s">
        <v>170</v>
      </c>
      <c r="B117" s="100" t="s">
        <v>7</v>
      </c>
      <c r="C117" s="101" t="s">
        <v>66</v>
      </c>
      <c r="D117" s="123" t="s">
        <v>168</v>
      </c>
      <c r="E117" s="149" t="s">
        <v>172</v>
      </c>
      <c r="F117" s="152"/>
      <c r="G117" s="128" t="s">
        <v>66</v>
      </c>
      <c r="H117" s="96">
        <v>5000</v>
      </c>
      <c r="I117" s="102"/>
      <c r="J117" s="103">
        <v>5000</v>
      </c>
      <c r="K117" s="117" t="str">
        <f t="shared" si="2"/>
        <v>00001110100940140000</v>
      </c>
      <c r="L117" s="106" t="s">
        <v>171</v>
      </c>
    </row>
    <row r="118" spans="1:12" ht="12.75">
      <c r="A118" s="99" t="s">
        <v>133</v>
      </c>
      <c r="B118" s="100" t="s">
        <v>7</v>
      </c>
      <c r="C118" s="101" t="s">
        <v>66</v>
      </c>
      <c r="D118" s="123" t="s">
        <v>168</v>
      </c>
      <c r="E118" s="149" t="s">
        <v>172</v>
      </c>
      <c r="F118" s="152"/>
      <c r="G118" s="128" t="s">
        <v>135</v>
      </c>
      <c r="H118" s="96">
        <v>5000</v>
      </c>
      <c r="I118" s="102"/>
      <c r="J118" s="103">
        <v>5000</v>
      </c>
      <c r="K118" s="117" t="str">
        <f t="shared" si="2"/>
        <v>00001110100940140800</v>
      </c>
      <c r="L118" s="106" t="s">
        <v>173</v>
      </c>
    </row>
    <row r="119" spans="1:12" s="84" customFormat="1" ht="12.75">
      <c r="A119" s="79" t="s">
        <v>174</v>
      </c>
      <c r="B119" s="78" t="s">
        <v>7</v>
      </c>
      <c r="C119" s="120" t="s">
        <v>66</v>
      </c>
      <c r="D119" s="124" t="s">
        <v>168</v>
      </c>
      <c r="E119" s="146" t="s">
        <v>172</v>
      </c>
      <c r="F119" s="153"/>
      <c r="G119" s="121" t="s">
        <v>175</v>
      </c>
      <c r="H119" s="80">
        <v>5000</v>
      </c>
      <c r="I119" s="81"/>
      <c r="J119" s="82">
        <f>IF(IF(H119="",0,H119)=0,0,(IF(H119&gt;0,IF(I119&gt;H119,0,H119-I119),IF(I119&gt;H119,H119-I119,0))))</f>
        <v>5000</v>
      </c>
      <c r="K119" s="117" t="str">
        <f t="shared" si="2"/>
        <v>00001110100940140870</v>
      </c>
      <c r="L119" s="83" t="str">
        <f>C119&amp;D119&amp;E119&amp;F119&amp;G119</f>
        <v>00001110100940140870</v>
      </c>
    </row>
    <row r="120" spans="1:12" ht="12.75">
      <c r="A120" s="99" t="s">
        <v>176</v>
      </c>
      <c r="B120" s="100" t="s">
        <v>7</v>
      </c>
      <c r="C120" s="101" t="s">
        <v>66</v>
      </c>
      <c r="D120" s="123" t="s">
        <v>178</v>
      </c>
      <c r="E120" s="149" t="s">
        <v>90</v>
      </c>
      <c r="F120" s="152"/>
      <c r="G120" s="128" t="s">
        <v>66</v>
      </c>
      <c r="H120" s="96">
        <v>590000</v>
      </c>
      <c r="I120" s="102">
        <v>0</v>
      </c>
      <c r="J120" s="103">
        <v>590000</v>
      </c>
      <c r="K120" s="117" t="str">
        <f t="shared" si="2"/>
        <v>00001130000000000000</v>
      </c>
      <c r="L120" s="106" t="s">
        <v>177</v>
      </c>
    </row>
    <row r="121" spans="1:12" ht="33.75">
      <c r="A121" s="99" t="s">
        <v>95</v>
      </c>
      <c r="B121" s="100" t="s">
        <v>7</v>
      </c>
      <c r="C121" s="101" t="s">
        <v>66</v>
      </c>
      <c r="D121" s="123" t="s">
        <v>178</v>
      </c>
      <c r="E121" s="149" t="s">
        <v>97</v>
      </c>
      <c r="F121" s="152"/>
      <c r="G121" s="128" t="s">
        <v>66</v>
      </c>
      <c r="H121" s="96">
        <v>590000</v>
      </c>
      <c r="I121" s="102">
        <v>0</v>
      </c>
      <c r="J121" s="103">
        <v>590000</v>
      </c>
      <c r="K121" s="117" t="str">
        <f t="shared" si="2"/>
        <v>00001130100000000000</v>
      </c>
      <c r="L121" s="106" t="s">
        <v>179</v>
      </c>
    </row>
    <row r="122" spans="1:12" ht="33.75">
      <c r="A122" s="99" t="s">
        <v>180</v>
      </c>
      <c r="B122" s="100" t="s">
        <v>7</v>
      </c>
      <c r="C122" s="101" t="s">
        <v>66</v>
      </c>
      <c r="D122" s="123" t="s">
        <v>178</v>
      </c>
      <c r="E122" s="149" t="s">
        <v>182</v>
      </c>
      <c r="F122" s="152"/>
      <c r="G122" s="128" t="s">
        <v>66</v>
      </c>
      <c r="H122" s="96">
        <v>40000</v>
      </c>
      <c r="I122" s="102"/>
      <c r="J122" s="103">
        <v>40000</v>
      </c>
      <c r="K122" s="117" t="str">
        <f t="shared" si="2"/>
        <v>00001130100540120000</v>
      </c>
      <c r="L122" s="106" t="s">
        <v>181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178</v>
      </c>
      <c r="E123" s="149" t="s">
        <v>182</v>
      </c>
      <c r="F123" s="152"/>
      <c r="G123" s="128" t="s">
        <v>7</v>
      </c>
      <c r="H123" s="96">
        <v>40000</v>
      </c>
      <c r="I123" s="102"/>
      <c r="J123" s="103">
        <v>40000</v>
      </c>
      <c r="K123" s="117" t="str">
        <f t="shared" si="2"/>
        <v>00001130100540120200</v>
      </c>
      <c r="L123" s="106" t="s">
        <v>183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178</v>
      </c>
      <c r="E124" s="149" t="s">
        <v>182</v>
      </c>
      <c r="F124" s="152"/>
      <c r="G124" s="128" t="s">
        <v>130</v>
      </c>
      <c r="H124" s="96">
        <v>40000</v>
      </c>
      <c r="I124" s="102"/>
      <c r="J124" s="103">
        <v>40000</v>
      </c>
      <c r="K124" s="117" t="str">
        <f t="shared" si="2"/>
        <v>00001130100540120240</v>
      </c>
      <c r="L124" s="106" t="s">
        <v>184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178</v>
      </c>
      <c r="E125" s="146" t="s">
        <v>182</v>
      </c>
      <c r="F125" s="153"/>
      <c r="G125" s="121" t="s">
        <v>132</v>
      </c>
      <c r="H125" s="80">
        <v>40000</v>
      </c>
      <c r="I125" s="81"/>
      <c r="J125" s="82">
        <f>IF(IF(H125="",0,H125)=0,0,(IF(H125&gt;0,IF(I125&gt;H125,0,H125-I125),IF(I125&gt;H125,H125-I125,0))))</f>
        <v>40000</v>
      </c>
      <c r="K125" s="117" t="str">
        <f t="shared" si="2"/>
        <v>00001130100540120244</v>
      </c>
      <c r="L125" s="83" t="str">
        <f>C125&amp;D125&amp;E125&amp;F125&amp;G125</f>
        <v>00001130100540120244</v>
      </c>
    </row>
    <row r="126" spans="1:12" ht="45">
      <c r="A126" s="99" t="s">
        <v>185</v>
      </c>
      <c r="B126" s="100" t="s">
        <v>7</v>
      </c>
      <c r="C126" s="101" t="s">
        <v>66</v>
      </c>
      <c r="D126" s="123" t="s">
        <v>178</v>
      </c>
      <c r="E126" s="149" t="s">
        <v>187</v>
      </c>
      <c r="F126" s="152"/>
      <c r="G126" s="128" t="s">
        <v>66</v>
      </c>
      <c r="H126" s="96">
        <v>550000</v>
      </c>
      <c r="I126" s="102">
        <v>0</v>
      </c>
      <c r="J126" s="103">
        <v>550000</v>
      </c>
      <c r="K126" s="117" t="str">
        <f t="shared" si="2"/>
        <v>00001130100840050000</v>
      </c>
      <c r="L126" s="106" t="s">
        <v>186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178</v>
      </c>
      <c r="E127" s="149" t="s">
        <v>187</v>
      </c>
      <c r="F127" s="152"/>
      <c r="G127" s="128" t="s">
        <v>7</v>
      </c>
      <c r="H127" s="96">
        <v>550000</v>
      </c>
      <c r="I127" s="102">
        <v>0</v>
      </c>
      <c r="J127" s="103">
        <v>550000</v>
      </c>
      <c r="K127" s="117" t="str">
        <f t="shared" si="2"/>
        <v>00001130100840050200</v>
      </c>
      <c r="L127" s="106" t="s">
        <v>188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178</v>
      </c>
      <c r="E128" s="149" t="s">
        <v>187</v>
      </c>
      <c r="F128" s="152"/>
      <c r="G128" s="128" t="s">
        <v>130</v>
      </c>
      <c r="H128" s="96">
        <v>550000</v>
      </c>
      <c r="I128" s="102">
        <v>0</v>
      </c>
      <c r="J128" s="103">
        <v>550000</v>
      </c>
      <c r="K128" s="117" t="str">
        <f t="shared" si="2"/>
        <v>00001130100840050240</v>
      </c>
      <c r="L128" s="106" t="s">
        <v>189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178</v>
      </c>
      <c r="E129" s="146" t="s">
        <v>187</v>
      </c>
      <c r="F129" s="153"/>
      <c r="G129" s="121" t="s">
        <v>132</v>
      </c>
      <c r="H129" s="80">
        <v>550000</v>
      </c>
      <c r="I129" s="81">
        <v>0</v>
      </c>
      <c r="J129" s="82">
        <f>IF(IF(H129="",0,H129)=0,0,(IF(H129&gt;0,IF(I129&gt;H129,0,H129-I129),IF(I129&gt;H129,H129-I129,0))))</f>
        <v>550000</v>
      </c>
      <c r="K129" s="117" t="str">
        <f t="shared" si="2"/>
        <v>00001130100840050244</v>
      </c>
      <c r="L129" s="83" t="str">
        <f>C129&amp;D129&amp;E129&amp;F129&amp;G129</f>
        <v>00001130100840050244</v>
      </c>
    </row>
    <row r="130" spans="1:12" ht="12.75">
      <c r="A130" s="99" t="s">
        <v>190</v>
      </c>
      <c r="B130" s="100" t="s">
        <v>7</v>
      </c>
      <c r="C130" s="101" t="s">
        <v>66</v>
      </c>
      <c r="D130" s="123" t="s">
        <v>192</v>
      </c>
      <c r="E130" s="149" t="s">
        <v>90</v>
      </c>
      <c r="F130" s="152"/>
      <c r="G130" s="128" t="s">
        <v>66</v>
      </c>
      <c r="H130" s="96">
        <v>77300</v>
      </c>
      <c r="I130" s="102">
        <v>6277.24</v>
      </c>
      <c r="J130" s="103">
        <v>71022.76</v>
      </c>
      <c r="K130" s="117" t="str">
        <f t="shared" si="2"/>
        <v>00002000000000000000</v>
      </c>
      <c r="L130" s="106" t="s">
        <v>191</v>
      </c>
    </row>
    <row r="131" spans="1:12" ht="12.75">
      <c r="A131" s="99" t="s">
        <v>193</v>
      </c>
      <c r="B131" s="100" t="s">
        <v>7</v>
      </c>
      <c r="C131" s="101" t="s">
        <v>66</v>
      </c>
      <c r="D131" s="123" t="s">
        <v>195</v>
      </c>
      <c r="E131" s="149" t="s">
        <v>90</v>
      </c>
      <c r="F131" s="152"/>
      <c r="G131" s="128" t="s">
        <v>66</v>
      </c>
      <c r="H131" s="96">
        <v>77300</v>
      </c>
      <c r="I131" s="102">
        <v>6277.24</v>
      </c>
      <c r="J131" s="103">
        <v>71022.76</v>
      </c>
      <c r="K131" s="117" t="str">
        <f t="shared" si="2"/>
        <v>00002030000000000000</v>
      </c>
      <c r="L131" s="106" t="s">
        <v>194</v>
      </c>
    </row>
    <row r="132" spans="1:12" ht="33.75">
      <c r="A132" s="99" t="s">
        <v>95</v>
      </c>
      <c r="B132" s="100" t="s">
        <v>7</v>
      </c>
      <c r="C132" s="101" t="s">
        <v>66</v>
      </c>
      <c r="D132" s="123" t="s">
        <v>195</v>
      </c>
      <c r="E132" s="149" t="s">
        <v>97</v>
      </c>
      <c r="F132" s="152"/>
      <c r="G132" s="128" t="s">
        <v>66</v>
      </c>
      <c r="H132" s="96">
        <v>77300</v>
      </c>
      <c r="I132" s="102">
        <v>6277.24</v>
      </c>
      <c r="J132" s="103">
        <v>71022.76</v>
      </c>
      <c r="K132" s="117" t="str">
        <f t="shared" si="2"/>
        <v>00002030100000000000</v>
      </c>
      <c r="L132" s="106" t="s">
        <v>196</v>
      </c>
    </row>
    <row r="133" spans="1:12" ht="45">
      <c r="A133" s="99" t="s">
        <v>98</v>
      </c>
      <c r="B133" s="100" t="s">
        <v>7</v>
      </c>
      <c r="C133" s="101" t="s">
        <v>66</v>
      </c>
      <c r="D133" s="123" t="s">
        <v>195</v>
      </c>
      <c r="E133" s="149" t="s">
        <v>100</v>
      </c>
      <c r="F133" s="152"/>
      <c r="G133" s="128" t="s">
        <v>66</v>
      </c>
      <c r="H133" s="96">
        <v>77300</v>
      </c>
      <c r="I133" s="102">
        <v>6277.24</v>
      </c>
      <c r="J133" s="103">
        <v>71022.76</v>
      </c>
      <c r="K133" s="117" t="str">
        <f t="shared" si="2"/>
        <v>00002030110000000000</v>
      </c>
      <c r="L133" s="106" t="s">
        <v>197</v>
      </c>
    </row>
    <row r="134" spans="1:12" ht="22.5">
      <c r="A134" s="99" t="s">
        <v>198</v>
      </c>
      <c r="B134" s="100" t="s">
        <v>7</v>
      </c>
      <c r="C134" s="101" t="s">
        <v>66</v>
      </c>
      <c r="D134" s="123" t="s">
        <v>195</v>
      </c>
      <c r="E134" s="149" t="s">
        <v>200</v>
      </c>
      <c r="F134" s="152"/>
      <c r="G134" s="128" t="s">
        <v>66</v>
      </c>
      <c r="H134" s="96">
        <v>77300</v>
      </c>
      <c r="I134" s="102">
        <v>6277.24</v>
      </c>
      <c r="J134" s="103">
        <v>71022.76</v>
      </c>
      <c r="K134" s="117" t="str">
        <f t="shared" si="2"/>
        <v>00002030110251180000</v>
      </c>
      <c r="L134" s="106" t="s">
        <v>199</v>
      </c>
    </row>
    <row r="135" spans="1:12" ht="56.25">
      <c r="A135" s="99" t="s">
        <v>104</v>
      </c>
      <c r="B135" s="100" t="s">
        <v>7</v>
      </c>
      <c r="C135" s="101" t="s">
        <v>66</v>
      </c>
      <c r="D135" s="123" t="s">
        <v>195</v>
      </c>
      <c r="E135" s="149" t="s">
        <v>200</v>
      </c>
      <c r="F135" s="152"/>
      <c r="G135" s="128" t="s">
        <v>106</v>
      </c>
      <c r="H135" s="96">
        <v>56400</v>
      </c>
      <c r="I135" s="102">
        <v>6277.24</v>
      </c>
      <c r="J135" s="103">
        <v>50122.76</v>
      </c>
      <c r="K135" s="117" t="str">
        <f t="shared" si="2"/>
        <v>00002030110251180100</v>
      </c>
      <c r="L135" s="106" t="s">
        <v>201</v>
      </c>
    </row>
    <row r="136" spans="1:12" ht="22.5">
      <c r="A136" s="99" t="s">
        <v>107</v>
      </c>
      <c r="B136" s="100" t="s">
        <v>7</v>
      </c>
      <c r="C136" s="101" t="s">
        <v>66</v>
      </c>
      <c r="D136" s="123" t="s">
        <v>195</v>
      </c>
      <c r="E136" s="149" t="s">
        <v>200</v>
      </c>
      <c r="F136" s="152"/>
      <c r="G136" s="128" t="s">
        <v>109</v>
      </c>
      <c r="H136" s="96">
        <v>56400</v>
      </c>
      <c r="I136" s="102">
        <v>6277.24</v>
      </c>
      <c r="J136" s="103">
        <v>50122.76</v>
      </c>
      <c r="K136" s="117" t="str">
        <f aca="true" t="shared" si="3" ref="K136:K167">C136&amp;D136&amp;E136&amp;F136&amp;G136</f>
        <v>00002030110251180120</v>
      </c>
      <c r="L136" s="106" t="s">
        <v>202</v>
      </c>
    </row>
    <row r="137" spans="1:12" s="84" customFormat="1" ht="22.5">
      <c r="A137" s="79" t="s">
        <v>110</v>
      </c>
      <c r="B137" s="78" t="s">
        <v>7</v>
      </c>
      <c r="C137" s="120" t="s">
        <v>66</v>
      </c>
      <c r="D137" s="124" t="s">
        <v>195</v>
      </c>
      <c r="E137" s="146" t="s">
        <v>200</v>
      </c>
      <c r="F137" s="153"/>
      <c r="G137" s="121" t="s">
        <v>111</v>
      </c>
      <c r="H137" s="80">
        <v>43300</v>
      </c>
      <c r="I137" s="81">
        <v>6277.24</v>
      </c>
      <c r="J137" s="82">
        <f>IF(IF(H137="",0,H137)=0,0,(IF(H137&gt;0,IF(I137&gt;H137,0,H137-I137),IF(I137&gt;H137,H137-I137,0))))</f>
        <v>37022.76</v>
      </c>
      <c r="K137" s="117" t="str">
        <f t="shared" si="3"/>
        <v>00002030110251180121</v>
      </c>
      <c r="L137" s="83" t="str">
        <f>C137&amp;D137&amp;E137&amp;F137&amp;G137</f>
        <v>00002030110251180121</v>
      </c>
    </row>
    <row r="138" spans="1:12" s="84" customFormat="1" ht="33.75">
      <c r="A138" s="79" t="s">
        <v>114</v>
      </c>
      <c r="B138" s="78" t="s">
        <v>7</v>
      </c>
      <c r="C138" s="120" t="s">
        <v>66</v>
      </c>
      <c r="D138" s="124" t="s">
        <v>195</v>
      </c>
      <c r="E138" s="146" t="s">
        <v>200</v>
      </c>
      <c r="F138" s="153"/>
      <c r="G138" s="121" t="s">
        <v>115</v>
      </c>
      <c r="H138" s="80">
        <v>13100</v>
      </c>
      <c r="I138" s="81">
        <v>0</v>
      </c>
      <c r="J138" s="82">
        <f>IF(IF(H138="",0,H138)=0,0,(IF(H138&gt;0,IF(I138&gt;H138,0,H138-I138),IF(I138&gt;H138,H138-I138,0))))</f>
        <v>13100</v>
      </c>
      <c r="K138" s="117" t="str">
        <f t="shared" si="3"/>
        <v>00002030110251180129</v>
      </c>
      <c r="L138" s="83" t="str">
        <f>C138&amp;D138&amp;E138&amp;F138&amp;G138</f>
        <v>00002030110251180129</v>
      </c>
    </row>
    <row r="139" spans="1:12" ht="22.5">
      <c r="A139" s="99" t="s">
        <v>126</v>
      </c>
      <c r="B139" s="100" t="s">
        <v>7</v>
      </c>
      <c r="C139" s="101" t="s">
        <v>66</v>
      </c>
      <c r="D139" s="123" t="s">
        <v>195</v>
      </c>
      <c r="E139" s="149" t="s">
        <v>200</v>
      </c>
      <c r="F139" s="152"/>
      <c r="G139" s="128" t="s">
        <v>7</v>
      </c>
      <c r="H139" s="96">
        <v>20900</v>
      </c>
      <c r="I139" s="102">
        <v>0</v>
      </c>
      <c r="J139" s="103">
        <v>20900</v>
      </c>
      <c r="K139" s="117" t="str">
        <f t="shared" si="3"/>
        <v>00002030110251180200</v>
      </c>
      <c r="L139" s="106" t="s">
        <v>203</v>
      </c>
    </row>
    <row r="140" spans="1:12" ht="22.5">
      <c r="A140" s="99" t="s">
        <v>128</v>
      </c>
      <c r="B140" s="100" t="s">
        <v>7</v>
      </c>
      <c r="C140" s="101" t="s">
        <v>66</v>
      </c>
      <c r="D140" s="123" t="s">
        <v>195</v>
      </c>
      <c r="E140" s="149" t="s">
        <v>200</v>
      </c>
      <c r="F140" s="152"/>
      <c r="G140" s="128" t="s">
        <v>130</v>
      </c>
      <c r="H140" s="96">
        <v>20900</v>
      </c>
      <c r="I140" s="102">
        <v>0</v>
      </c>
      <c r="J140" s="103">
        <v>20900</v>
      </c>
      <c r="K140" s="117" t="str">
        <f t="shared" si="3"/>
        <v>00002030110251180240</v>
      </c>
      <c r="L140" s="106" t="s">
        <v>204</v>
      </c>
    </row>
    <row r="141" spans="1:12" s="84" customFormat="1" ht="12.75">
      <c r="A141" s="79" t="s">
        <v>131</v>
      </c>
      <c r="B141" s="78" t="s">
        <v>7</v>
      </c>
      <c r="C141" s="120" t="s">
        <v>66</v>
      </c>
      <c r="D141" s="124" t="s">
        <v>195</v>
      </c>
      <c r="E141" s="146" t="s">
        <v>200</v>
      </c>
      <c r="F141" s="153"/>
      <c r="G141" s="121" t="s">
        <v>132</v>
      </c>
      <c r="H141" s="80">
        <v>20900</v>
      </c>
      <c r="I141" s="81">
        <v>0</v>
      </c>
      <c r="J141" s="82">
        <f>IF(IF(H141="",0,H141)=0,0,(IF(H141&gt;0,IF(I141&gt;H141,0,H141-I141),IF(I141&gt;H141,H141-I141,0))))</f>
        <v>20900</v>
      </c>
      <c r="K141" s="117" t="str">
        <f t="shared" si="3"/>
        <v>00002030110251180244</v>
      </c>
      <c r="L141" s="83" t="str">
        <f>C141&amp;D141&amp;E141&amp;F141&amp;G141</f>
        <v>00002030110251180244</v>
      </c>
    </row>
    <row r="142" spans="1:12" ht="22.5">
      <c r="A142" s="99" t="s">
        <v>205</v>
      </c>
      <c r="B142" s="100" t="s">
        <v>7</v>
      </c>
      <c r="C142" s="101" t="s">
        <v>66</v>
      </c>
      <c r="D142" s="123" t="s">
        <v>207</v>
      </c>
      <c r="E142" s="149" t="s">
        <v>90</v>
      </c>
      <c r="F142" s="152"/>
      <c r="G142" s="128" t="s">
        <v>66</v>
      </c>
      <c r="H142" s="96">
        <v>46300</v>
      </c>
      <c r="I142" s="102">
        <v>0</v>
      </c>
      <c r="J142" s="103">
        <v>46300</v>
      </c>
      <c r="K142" s="117" t="str">
        <f t="shared" si="3"/>
        <v>00003000000000000000</v>
      </c>
      <c r="L142" s="106" t="s">
        <v>206</v>
      </c>
    </row>
    <row r="143" spans="1:12" ht="12.75">
      <c r="A143" s="99" t="s">
        <v>208</v>
      </c>
      <c r="B143" s="100" t="s">
        <v>7</v>
      </c>
      <c r="C143" s="101" t="s">
        <v>66</v>
      </c>
      <c r="D143" s="123" t="s">
        <v>210</v>
      </c>
      <c r="E143" s="149" t="s">
        <v>90</v>
      </c>
      <c r="F143" s="152"/>
      <c r="G143" s="128" t="s">
        <v>66</v>
      </c>
      <c r="H143" s="96">
        <v>46300</v>
      </c>
      <c r="I143" s="102">
        <v>0</v>
      </c>
      <c r="J143" s="103">
        <v>46300</v>
      </c>
      <c r="K143" s="117" t="str">
        <f t="shared" si="3"/>
        <v>00003100000000000000</v>
      </c>
      <c r="L143" s="106" t="s">
        <v>209</v>
      </c>
    </row>
    <row r="144" spans="1:12" ht="33.75">
      <c r="A144" s="99" t="s">
        <v>95</v>
      </c>
      <c r="B144" s="100" t="s">
        <v>7</v>
      </c>
      <c r="C144" s="101" t="s">
        <v>66</v>
      </c>
      <c r="D144" s="123" t="s">
        <v>210</v>
      </c>
      <c r="E144" s="149" t="s">
        <v>97</v>
      </c>
      <c r="F144" s="152"/>
      <c r="G144" s="128" t="s">
        <v>66</v>
      </c>
      <c r="H144" s="96">
        <v>46300</v>
      </c>
      <c r="I144" s="102">
        <v>0</v>
      </c>
      <c r="J144" s="103">
        <v>46300</v>
      </c>
      <c r="K144" s="117" t="str">
        <f t="shared" si="3"/>
        <v>00003100100000000000</v>
      </c>
      <c r="L144" s="106" t="s">
        <v>211</v>
      </c>
    </row>
    <row r="145" spans="1:12" ht="22.5">
      <c r="A145" s="99" t="s">
        <v>212</v>
      </c>
      <c r="B145" s="100" t="s">
        <v>7</v>
      </c>
      <c r="C145" s="101" t="s">
        <v>66</v>
      </c>
      <c r="D145" s="123" t="s">
        <v>210</v>
      </c>
      <c r="E145" s="149" t="s">
        <v>214</v>
      </c>
      <c r="F145" s="152"/>
      <c r="G145" s="128" t="s">
        <v>66</v>
      </c>
      <c r="H145" s="96">
        <v>46300</v>
      </c>
      <c r="I145" s="102">
        <v>0</v>
      </c>
      <c r="J145" s="103">
        <v>46300</v>
      </c>
      <c r="K145" s="117" t="str">
        <f t="shared" si="3"/>
        <v>00003100100640090000</v>
      </c>
      <c r="L145" s="106" t="s">
        <v>213</v>
      </c>
    </row>
    <row r="146" spans="1:12" ht="22.5">
      <c r="A146" s="99" t="s">
        <v>126</v>
      </c>
      <c r="B146" s="100" t="s">
        <v>7</v>
      </c>
      <c r="C146" s="101" t="s">
        <v>66</v>
      </c>
      <c r="D146" s="123" t="s">
        <v>210</v>
      </c>
      <c r="E146" s="149" t="s">
        <v>214</v>
      </c>
      <c r="F146" s="152"/>
      <c r="G146" s="128" t="s">
        <v>7</v>
      </c>
      <c r="H146" s="96">
        <v>46300</v>
      </c>
      <c r="I146" s="102">
        <v>0</v>
      </c>
      <c r="J146" s="103">
        <v>46300</v>
      </c>
      <c r="K146" s="117" t="str">
        <f t="shared" si="3"/>
        <v>00003100100640090200</v>
      </c>
      <c r="L146" s="106" t="s">
        <v>215</v>
      </c>
    </row>
    <row r="147" spans="1:12" ht="22.5">
      <c r="A147" s="99" t="s">
        <v>128</v>
      </c>
      <c r="B147" s="100" t="s">
        <v>7</v>
      </c>
      <c r="C147" s="101" t="s">
        <v>66</v>
      </c>
      <c r="D147" s="123" t="s">
        <v>210</v>
      </c>
      <c r="E147" s="149" t="s">
        <v>214</v>
      </c>
      <c r="F147" s="152"/>
      <c r="G147" s="128" t="s">
        <v>130</v>
      </c>
      <c r="H147" s="96">
        <v>46300</v>
      </c>
      <c r="I147" s="102">
        <v>0</v>
      </c>
      <c r="J147" s="103">
        <v>46300</v>
      </c>
      <c r="K147" s="117" t="str">
        <f t="shared" si="3"/>
        <v>00003100100640090240</v>
      </c>
      <c r="L147" s="106" t="s">
        <v>216</v>
      </c>
    </row>
    <row r="148" spans="1:12" s="84" customFormat="1" ht="12.75">
      <c r="A148" s="79" t="s">
        <v>131</v>
      </c>
      <c r="B148" s="78" t="s">
        <v>7</v>
      </c>
      <c r="C148" s="120" t="s">
        <v>66</v>
      </c>
      <c r="D148" s="124" t="s">
        <v>210</v>
      </c>
      <c r="E148" s="146" t="s">
        <v>214</v>
      </c>
      <c r="F148" s="153"/>
      <c r="G148" s="121" t="s">
        <v>132</v>
      </c>
      <c r="H148" s="80">
        <v>46300</v>
      </c>
      <c r="I148" s="81">
        <v>0</v>
      </c>
      <c r="J148" s="82">
        <f>IF(IF(H148="",0,H148)=0,0,(IF(H148&gt;0,IF(I148&gt;H148,0,H148-I148),IF(I148&gt;H148,H148-I148,0))))</f>
        <v>46300</v>
      </c>
      <c r="K148" s="117" t="str">
        <f t="shared" si="3"/>
        <v>00003100100640090244</v>
      </c>
      <c r="L148" s="83" t="str">
        <f>C148&amp;D148&amp;E148&amp;F148&amp;G148</f>
        <v>00003100100640090244</v>
      </c>
    </row>
    <row r="149" spans="1:12" ht="12.75">
      <c r="A149" s="99" t="s">
        <v>217</v>
      </c>
      <c r="B149" s="100" t="s">
        <v>7</v>
      </c>
      <c r="C149" s="101" t="s">
        <v>66</v>
      </c>
      <c r="D149" s="123" t="s">
        <v>219</v>
      </c>
      <c r="E149" s="149" t="s">
        <v>90</v>
      </c>
      <c r="F149" s="152"/>
      <c r="G149" s="128" t="s">
        <v>66</v>
      </c>
      <c r="H149" s="96">
        <v>2176300</v>
      </c>
      <c r="I149" s="102">
        <v>78200</v>
      </c>
      <c r="J149" s="103">
        <v>2098100</v>
      </c>
      <c r="K149" s="117" t="str">
        <f t="shared" si="3"/>
        <v>00004000000000000000</v>
      </c>
      <c r="L149" s="106" t="s">
        <v>218</v>
      </c>
    </row>
    <row r="150" spans="1:12" ht="12.75">
      <c r="A150" s="99" t="s">
        <v>220</v>
      </c>
      <c r="B150" s="100" t="s">
        <v>7</v>
      </c>
      <c r="C150" s="101" t="s">
        <v>66</v>
      </c>
      <c r="D150" s="123" t="s">
        <v>222</v>
      </c>
      <c r="E150" s="149" t="s">
        <v>90</v>
      </c>
      <c r="F150" s="152"/>
      <c r="G150" s="128" t="s">
        <v>66</v>
      </c>
      <c r="H150" s="96">
        <v>2176300</v>
      </c>
      <c r="I150" s="102">
        <v>78200</v>
      </c>
      <c r="J150" s="103">
        <v>2098100</v>
      </c>
      <c r="K150" s="117" t="str">
        <f t="shared" si="3"/>
        <v>00004090000000000000</v>
      </c>
      <c r="L150" s="106" t="s">
        <v>221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222</v>
      </c>
      <c r="E151" s="149" t="s">
        <v>97</v>
      </c>
      <c r="F151" s="152"/>
      <c r="G151" s="128" t="s">
        <v>66</v>
      </c>
      <c r="H151" s="96">
        <v>2176300</v>
      </c>
      <c r="I151" s="102">
        <v>78200</v>
      </c>
      <c r="J151" s="103">
        <v>2098100</v>
      </c>
      <c r="K151" s="117" t="str">
        <f t="shared" si="3"/>
        <v>00004090100000000000</v>
      </c>
      <c r="L151" s="106" t="s">
        <v>223</v>
      </c>
    </row>
    <row r="152" spans="1:12" ht="33.75">
      <c r="A152" s="99" t="s">
        <v>224</v>
      </c>
      <c r="B152" s="100" t="s">
        <v>7</v>
      </c>
      <c r="C152" s="101" t="s">
        <v>66</v>
      </c>
      <c r="D152" s="123" t="s">
        <v>222</v>
      </c>
      <c r="E152" s="149" t="s">
        <v>226</v>
      </c>
      <c r="F152" s="152"/>
      <c r="G152" s="128" t="s">
        <v>66</v>
      </c>
      <c r="H152" s="96">
        <v>1008300</v>
      </c>
      <c r="I152" s="102">
        <v>78200</v>
      </c>
      <c r="J152" s="103">
        <v>930100</v>
      </c>
      <c r="K152" s="117" t="str">
        <f t="shared" si="3"/>
        <v>00004090100440060000</v>
      </c>
      <c r="L152" s="106" t="s">
        <v>225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222</v>
      </c>
      <c r="E153" s="149" t="s">
        <v>226</v>
      </c>
      <c r="F153" s="152"/>
      <c r="G153" s="128" t="s">
        <v>7</v>
      </c>
      <c r="H153" s="96">
        <v>1008300</v>
      </c>
      <c r="I153" s="102">
        <v>78200</v>
      </c>
      <c r="J153" s="103">
        <v>930100</v>
      </c>
      <c r="K153" s="117" t="str">
        <f t="shared" si="3"/>
        <v>00004090100440060200</v>
      </c>
      <c r="L153" s="106" t="s">
        <v>227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222</v>
      </c>
      <c r="E154" s="149" t="s">
        <v>226</v>
      </c>
      <c r="F154" s="152"/>
      <c r="G154" s="128" t="s">
        <v>130</v>
      </c>
      <c r="H154" s="96">
        <v>1008300</v>
      </c>
      <c r="I154" s="102">
        <v>78200</v>
      </c>
      <c r="J154" s="103">
        <v>930100</v>
      </c>
      <c r="K154" s="117" t="str">
        <f t="shared" si="3"/>
        <v>00004090100440060240</v>
      </c>
      <c r="L154" s="106" t="s">
        <v>228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222</v>
      </c>
      <c r="E155" s="146" t="s">
        <v>226</v>
      </c>
      <c r="F155" s="153"/>
      <c r="G155" s="121" t="s">
        <v>132</v>
      </c>
      <c r="H155" s="80">
        <v>1008300</v>
      </c>
      <c r="I155" s="81">
        <v>78200</v>
      </c>
      <c r="J155" s="82">
        <f>IF(IF(H155="",0,H155)=0,0,(IF(H155&gt;0,IF(I155&gt;H155,0,H155-I155),IF(I155&gt;H155,H155-I155,0))))</f>
        <v>930100</v>
      </c>
      <c r="K155" s="117" t="str">
        <f t="shared" si="3"/>
        <v>00004090100440060244</v>
      </c>
      <c r="L155" s="83" t="str">
        <f>C155&amp;D155&amp;E155&amp;F155&amp;G155</f>
        <v>00004090100440060244</v>
      </c>
    </row>
    <row r="156" spans="1:12" ht="22.5">
      <c r="A156" s="99" t="s">
        <v>229</v>
      </c>
      <c r="B156" s="100" t="s">
        <v>7</v>
      </c>
      <c r="C156" s="101" t="s">
        <v>66</v>
      </c>
      <c r="D156" s="123" t="s">
        <v>222</v>
      </c>
      <c r="E156" s="149" t="s">
        <v>231</v>
      </c>
      <c r="F156" s="152"/>
      <c r="G156" s="128" t="s">
        <v>66</v>
      </c>
      <c r="H156" s="96">
        <v>1168000</v>
      </c>
      <c r="I156" s="102">
        <v>0</v>
      </c>
      <c r="J156" s="103">
        <v>1168000</v>
      </c>
      <c r="K156" s="117" t="str">
        <f t="shared" si="3"/>
        <v>00004090100471520000</v>
      </c>
      <c r="L156" s="106" t="s">
        <v>230</v>
      </c>
    </row>
    <row r="157" spans="1:12" ht="22.5">
      <c r="A157" s="99" t="s">
        <v>126</v>
      </c>
      <c r="B157" s="100" t="s">
        <v>7</v>
      </c>
      <c r="C157" s="101" t="s">
        <v>66</v>
      </c>
      <c r="D157" s="123" t="s">
        <v>222</v>
      </c>
      <c r="E157" s="149" t="s">
        <v>231</v>
      </c>
      <c r="F157" s="152"/>
      <c r="G157" s="128" t="s">
        <v>7</v>
      </c>
      <c r="H157" s="96">
        <v>1168000</v>
      </c>
      <c r="I157" s="102">
        <v>0</v>
      </c>
      <c r="J157" s="103">
        <v>1168000</v>
      </c>
      <c r="K157" s="117" t="str">
        <f t="shared" si="3"/>
        <v>00004090100471520200</v>
      </c>
      <c r="L157" s="106" t="s">
        <v>232</v>
      </c>
    </row>
    <row r="158" spans="1:12" ht="22.5">
      <c r="A158" s="99" t="s">
        <v>128</v>
      </c>
      <c r="B158" s="100" t="s">
        <v>7</v>
      </c>
      <c r="C158" s="101" t="s">
        <v>66</v>
      </c>
      <c r="D158" s="123" t="s">
        <v>222</v>
      </c>
      <c r="E158" s="149" t="s">
        <v>231</v>
      </c>
      <c r="F158" s="152"/>
      <c r="G158" s="128" t="s">
        <v>130</v>
      </c>
      <c r="H158" s="96">
        <v>1168000</v>
      </c>
      <c r="I158" s="102">
        <v>0</v>
      </c>
      <c r="J158" s="103">
        <v>1168000</v>
      </c>
      <c r="K158" s="117" t="str">
        <f t="shared" si="3"/>
        <v>00004090100471520240</v>
      </c>
      <c r="L158" s="106" t="s">
        <v>233</v>
      </c>
    </row>
    <row r="159" spans="1:12" s="84" customFormat="1" ht="12.75">
      <c r="A159" s="79" t="s">
        <v>131</v>
      </c>
      <c r="B159" s="78" t="s">
        <v>7</v>
      </c>
      <c r="C159" s="120" t="s">
        <v>66</v>
      </c>
      <c r="D159" s="124" t="s">
        <v>222</v>
      </c>
      <c r="E159" s="146" t="s">
        <v>231</v>
      </c>
      <c r="F159" s="153"/>
      <c r="G159" s="121" t="s">
        <v>132</v>
      </c>
      <c r="H159" s="80">
        <v>1168000</v>
      </c>
      <c r="I159" s="81">
        <v>0</v>
      </c>
      <c r="J159" s="82">
        <f>IF(IF(H159="",0,H159)=0,0,(IF(H159&gt;0,IF(I159&gt;H159,0,H159-I159),IF(I159&gt;H159,H159-I159,0))))</f>
        <v>1168000</v>
      </c>
      <c r="K159" s="117" t="str">
        <f t="shared" si="3"/>
        <v>00004090100471520244</v>
      </c>
      <c r="L159" s="83" t="str">
        <f>C159&amp;D159&amp;E159&amp;F159&amp;G159</f>
        <v>00004090100471520244</v>
      </c>
    </row>
    <row r="160" spans="1:12" ht="12.75">
      <c r="A160" s="99" t="s">
        <v>234</v>
      </c>
      <c r="B160" s="100" t="s">
        <v>7</v>
      </c>
      <c r="C160" s="101" t="s">
        <v>66</v>
      </c>
      <c r="D160" s="123" t="s">
        <v>236</v>
      </c>
      <c r="E160" s="149" t="s">
        <v>90</v>
      </c>
      <c r="F160" s="152"/>
      <c r="G160" s="128" t="s">
        <v>66</v>
      </c>
      <c r="H160" s="96">
        <v>1665300</v>
      </c>
      <c r="I160" s="102">
        <v>601503.56</v>
      </c>
      <c r="J160" s="103">
        <v>1063796.44</v>
      </c>
      <c r="K160" s="117" t="str">
        <f t="shared" si="3"/>
        <v>00005000000000000000</v>
      </c>
      <c r="L160" s="106" t="s">
        <v>235</v>
      </c>
    </row>
    <row r="161" spans="1:12" ht="12.75">
      <c r="A161" s="99" t="s">
        <v>237</v>
      </c>
      <c r="B161" s="100" t="s">
        <v>7</v>
      </c>
      <c r="C161" s="101" t="s">
        <v>66</v>
      </c>
      <c r="D161" s="123" t="s">
        <v>239</v>
      </c>
      <c r="E161" s="149" t="s">
        <v>90</v>
      </c>
      <c r="F161" s="152"/>
      <c r="G161" s="128" t="s">
        <v>66</v>
      </c>
      <c r="H161" s="96">
        <v>1665300</v>
      </c>
      <c r="I161" s="102">
        <v>601503.56</v>
      </c>
      <c r="J161" s="103">
        <v>1063796.44</v>
      </c>
      <c r="K161" s="117" t="str">
        <f t="shared" si="3"/>
        <v>00005030000000000000</v>
      </c>
      <c r="L161" s="106" t="s">
        <v>238</v>
      </c>
    </row>
    <row r="162" spans="1:12" ht="33.75">
      <c r="A162" s="99" t="s">
        <v>95</v>
      </c>
      <c r="B162" s="100" t="s">
        <v>7</v>
      </c>
      <c r="C162" s="101" t="s">
        <v>66</v>
      </c>
      <c r="D162" s="123" t="s">
        <v>239</v>
      </c>
      <c r="E162" s="149" t="s">
        <v>97</v>
      </c>
      <c r="F162" s="152"/>
      <c r="G162" s="128" t="s">
        <v>66</v>
      </c>
      <c r="H162" s="96">
        <v>1665300</v>
      </c>
      <c r="I162" s="102">
        <v>601503.56</v>
      </c>
      <c r="J162" s="103">
        <v>1063796.44</v>
      </c>
      <c r="K162" s="117" t="str">
        <f t="shared" si="3"/>
        <v>00005030100000000000</v>
      </c>
      <c r="L162" s="106" t="s">
        <v>240</v>
      </c>
    </row>
    <row r="163" spans="1:12" ht="22.5">
      <c r="A163" s="99" t="s">
        <v>241</v>
      </c>
      <c r="B163" s="100" t="s">
        <v>7</v>
      </c>
      <c r="C163" s="101" t="s">
        <v>66</v>
      </c>
      <c r="D163" s="123" t="s">
        <v>239</v>
      </c>
      <c r="E163" s="149" t="s">
        <v>243</v>
      </c>
      <c r="F163" s="152"/>
      <c r="G163" s="128" t="s">
        <v>66</v>
      </c>
      <c r="H163" s="96">
        <v>1345300</v>
      </c>
      <c r="I163" s="102">
        <v>475233.8</v>
      </c>
      <c r="J163" s="103">
        <v>870066.2</v>
      </c>
      <c r="K163" s="117" t="str">
        <f t="shared" si="3"/>
        <v>00005030100140010000</v>
      </c>
      <c r="L163" s="106" t="s">
        <v>242</v>
      </c>
    </row>
    <row r="164" spans="1:12" ht="22.5">
      <c r="A164" s="99" t="s">
        <v>126</v>
      </c>
      <c r="B164" s="100" t="s">
        <v>7</v>
      </c>
      <c r="C164" s="101" t="s">
        <v>66</v>
      </c>
      <c r="D164" s="123" t="s">
        <v>239</v>
      </c>
      <c r="E164" s="149" t="s">
        <v>243</v>
      </c>
      <c r="F164" s="152"/>
      <c r="G164" s="128" t="s">
        <v>7</v>
      </c>
      <c r="H164" s="96">
        <v>1315300</v>
      </c>
      <c r="I164" s="102">
        <v>475233.8</v>
      </c>
      <c r="J164" s="103">
        <v>840066.2</v>
      </c>
      <c r="K164" s="117" t="str">
        <f t="shared" si="3"/>
        <v>00005030100140010200</v>
      </c>
      <c r="L164" s="106" t="s">
        <v>244</v>
      </c>
    </row>
    <row r="165" spans="1:12" ht="22.5">
      <c r="A165" s="99" t="s">
        <v>128</v>
      </c>
      <c r="B165" s="100" t="s">
        <v>7</v>
      </c>
      <c r="C165" s="101" t="s">
        <v>66</v>
      </c>
      <c r="D165" s="123" t="s">
        <v>239</v>
      </c>
      <c r="E165" s="149" t="s">
        <v>243</v>
      </c>
      <c r="F165" s="152"/>
      <c r="G165" s="128" t="s">
        <v>130</v>
      </c>
      <c r="H165" s="96">
        <v>1315300</v>
      </c>
      <c r="I165" s="102">
        <v>475233.8</v>
      </c>
      <c r="J165" s="103">
        <v>840066.2</v>
      </c>
      <c r="K165" s="117" t="str">
        <f t="shared" si="3"/>
        <v>00005030100140010240</v>
      </c>
      <c r="L165" s="106" t="s">
        <v>245</v>
      </c>
    </row>
    <row r="166" spans="1:12" s="84" customFormat="1" ht="12.75">
      <c r="A166" s="79" t="s">
        <v>131</v>
      </c>
      <c r="B166" s="78" t="s">
        <v>7</v>
      </c>
      <c r="C166" s="120" t="s">
        <v>66</v>
      </c>
      <c r="D166" s="124" t="s">
        <v>239</v>
      </c>
      <c r="E166" s="146" t="s">
        <v>243</v>
      </c>
      <c r="F166" s="153"/>
      <c r="G166" s="121" t="s">
        <v>132</v>
      </c>
      <c r="H166" s="80">
        <v>1315300</v>
      </c>
      <c r="I166" s="81">
        <v>475233.8</v>
      </c>
      <c r="J166" s="82">
        <f>IF(IF(H166="",0,H166)=0,0,(IF(H166&gt;0,IF(I166&gt;H166,0,H166-I166),IF(I166&gt;H166,H166-I166,0))))</f>
        <v>840066.2</v>
      </c>
      <c r="K166" s="117" t="str">
        <f t="shared" si="3"/>
        <v>00005030100140010244</v>
      </c>
      <c r="L166" s="83" t="str">
        <f>C166&amp;D166&amp;E166&amp;F166&amp;G166</f>
        <v>00005030100140010244</v>
      </c>
    </row>
    <row r="167" spans="1:12" ht="12.75">
      <c r="A167" s="99" t="s">
        <v>133</v>
      </c>
      <c r="B167" s="100" t="s">
        <v>7</v>
      </c>
      <c r="C167" s="101" t="s">
        <v>66</v>
      </c>
      <c r="D167" s="123" t="s">
        <v>239</v>
      </c>
      <c r="E167" s="149" t="s">
        <v>243</v>
      </c>
      <c r="F167" s="152"/>
      <c r="G167" s="128" t="s">
        <v>135</v>
      </c>
      <c r="H167" s="96">
        <v>30000</v>
      </c>
      <c r="I167" s="102">
        <v>0</v>
      </c>
      <c r="J167" s="103">
        <v>30000</v>
      </c>
      <c r="K167" s="117" t="str">
        <f t="shared" si="3"/>
        <v>00005030100140010800</v>
      </c>
      <c r="L167" s="106" t="s">
        <v>246</v>
      </c>
    </row>
    <row r="168" spans="1:12" ht="12.75">
      <c r="A168" s="99" t="s">
        <v>247</v>
      </c>
      <c r="B168" s="100" t="s">
        <v>7</v>
      </c>
      <c r="C168" s="101" t="s">
        <v>66</v>
      </c>
      <c r="D168" s="123" t="s">
        <v>239</v>
      </c>
      <c r="E168" s="149" t="s">
        <v>243</v>
      </c>
      <c r="F168" s="152"/>
      <c r="G168" s="128" t="s">
        <v>249</v>
      </c>
      <c r="H168" s="96">
        <v>30000</v>
      </c>
      <c r="I168" s="102">
        <v>0</v>
      </c>
      <c r="J168" s="103">
        <v>30000</v>
      </c>
      <c r="K168" s="117" t="str">
        <f aca="true" t="shared" si="4" ref="K168:K199">C168&amp;D168&amp;E168&amp;F168&amp;G168</f>
        <v>00005030100140010830</v>
      </c>
      <c r="L168" s="106" t="s">
        <v>248</v>
      </c>
    </row>
    <row r="169" spans="1:12" s="84" customFormat="1" ht="22.5">
      <c r="A169" s="79" t="s">
        <v>250</v>
      </c>
      <c r="B169" s="78" t="s">
        <v>7</v>
      </c>
      <c r="C169" s="120" t="s">
        <v>66</v>
      </c>
      <c r="D169" s="124" t="s">
        <v>239</v>
      </c>
      <c r="E169" s="146" t="s">
        <v>243</v>
      </c>
      <c r="F169" s="153"/>
      <c r="G169" s="121" t="s">
        <v>251</v>
      </c>
      <c r="H169" s="80">
        <v>30000</v>
      </c>
      <c r="I169" s="81">
        <v>0</v>
      </c>
      <c r="J169" s="82">
        <f>IF(IF(H169="",0,H169)=0,0,(IF(H169&gt;0,IF(I169&gt;H169,0,H169-I169),IF(I169&gt;H169,H169-I169,0))))</f>
        <v>30000</v>
      </c>
      <c r="K169" s="117" t="str">
        <f t="shared" si="4"/>
        <v>00005030100140010831</v>
      </c>
      <c r="L169" s="83" t="str">
        <f>C169&amp;D169&amp;E169&amp;F169&amp;G169</f>
        <v>00005030100140010831</v>
      </c>
    </row>
    <row r="170" spans="1:12" ht="22.5">
      <c r="A170" s="99" t="s">
        <v>252</v>
      </c>
      <c r="B170" s="100" t="s">
        <v>7</v>
      </c>
      <c r="C170" s="101" t="s">
        <v>66</v>
      </c>
      <c r="D170" s="123" t="s">
        <v>239</v>
      </c>
      <c r="E170" s="149" t="s">
        <v>254</v>
      </c>
      <c r="F170" s="152"/>
      <c r="G170" s="128" t="s">
        <v>66</v>
      </c>
      <c r="H170" s="96">
        <v>70000</v>
      </c>
      <c r="I170" s="102">
        <v>44570</v>
      </c>
      <c r="J170" s="103">
        <v>25430</v>
      </c>
      <c r="K170" s="117" t="str">
        <f t="shared" si="4"/>
        <v>00005030100240020000</v>
      </c>
      <c r="L170" s="106" t="s">
        <v>253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239</v>
      </c>
      <c r="E171" s="149" t="s">
        <v>254</v>
      </c>
      <c r="F171" s="152"/>
      <c r="G171" s="128" t="s">
        <v>7</v>
      </c>
      <c r="H171" s="96">
        <v>60000</v>
      </c>
      <c r="I171" s="102">
        <v>44570</v>
      </c>
      <c r="J171" s="103">
        <v>15430</v>
      </c>
      <c r="K171" s="117" t="str">
        <f t="shared" si="4"/>
        <v>00005030100240020200</v>
      </c>
      <c r="L171" s="106" t="s">
        <v>255</v>
      </c>
    </row>
    <row r="172" spans="1:12" ht="22.5">
      <c r="A172" s="99" t="s">
        <v>128</v>
      </c>
      <c r="B172" s="100" t="s">
        <v>7</v>
      </c>
      <c r="C172" s="101" t="s">
        <v>66</v>
      </c>
      <c r="D172" s="123" t="s">
        <v>239</v>
      </c>
      <c r="E172" s="149" t="s">
        <v>254</v>
      </c>
      <c r="F172" s="152"/>
      <c r="G172" s="128" t="s">
        <v>130</v>
      </c>
      <c r="H172" s="96">
        <v>60000</v>
      </c>
      <c r="I172" s="102">
        <v>44570</v>
      </c>
      <c r="J172" s="103">
        <v>15430</v>
      </c>
      <c r="K172" s="117" t="str">
        <f t="shared" si="4"/>
        <v>00005030100240020240</v>
      </c>
      <c r="L172" s="106" t="s">
        <v>256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239</v>
      </c>
      <c r="E173" s="146" t="s">
        <v>254</v>
      </c>
      <c r="F173" s="153"/>
      <c r="G173" s="121" t="s">
        <v>132</v>
      </c>
      <c r="H173" s="80">
        <v>60000</v>
      </c>
      <c r="I173" s="81">
        <v>44570</v>
      </c>
      <c r="J173" s="82">
        <f>IF(IF(H173="",0,H173)=0,0,(IF(H173&gt;0,IF(I173&gt;H173,0,H173-I173),IF(I173&gt;H173,H173-I173,0))))</f>
        <v>15430</v>
      </c>
      <c r="K173" s="117" t="str">
        <f t="shared" si="4"/>
        <v>00005030100240020244</v>
      </c>
      <c r="L173" s="83" t="str">
        <f>C173&amp;D173&amp;E173&amp;F173&amp;G173</f>
        <v>00005030100240020244</v>
      </c>
    </row>
    <row r="174" spans="1:12" ht="12.75">
      <c r="A174" s="99" t="s">
        <v>133</v>
      </c>
      <c r="B174" s="100" t="s">
        <v>7</v>
      </c>
      <c r="C174" s="101" t="s">
        <v>66</v>
      </c>
      <c r="D174" s="123" t="s">
        <v>239</v>
      </c>
      <c r="E174" s="149" t="s">
        <v>254</v>
      </c>
      <c r="F174" s="152"/>
      <c r="G174" s="128" t="s">
        <v>135</v>
      </c>
      <c r="H174" s="96">
        <v>10000</v>
      </c>
      <c r="I174" s="102">
        <v>0</v>
      </c>
      <c r="J174" s="103">
        <v>10000</v>
      </c>
      <c r="K174" s="117" t="str">
        <f t="shared" si="4"/>
        <v>00005030100240020800</v>
      </c>
      <c r="L174" s="106" t="s">
        <v>257</v>
      </c>
    </row>
    <row r="175" spans="1:12" ht="12.75">
      <c r="A175" s="99" t="s">
        <v>136</v>
      </c>
      <c r="B175" s="100" t="s">
        <v>7</v>
      </c>
      <c r="C175" s="101" t="s">
        <v>66</v>
      </c>
      <c r="D175" s="123" t="s">
        <v>239</v>
      </c>
      <c r="E175" s="149" t="s">
        <v>254</v>
      </c>
      <c r="F175" s="152"/>
      <c r="G175" s="128" t="s">
        <v>138</v>
      </c>
      <c r="H175" s="96">
        <v>10000</v>
      </c>
      <c r="I175" s="102">
        <v>0</v>
      </c>
      <c r="J175" s="103">
        <v>10000</v>
      </c>
      <c r="K175" s="117" t="str">
        <f t="shared" si="4"/>
        <v>00005030100240020850</v>
      </c>
      <c r="L175" s="106" t="s">
        <v>258</v>
      </c>
    </row>
    <row r="176" spans="1:12" s="84" customFormat="1" ht="12.75">
      <c r="A176" s="79" t="s">
        <v>143</v>
      </c>
      <c r="B176" s="78" t="s">
        <v>7</v>
      </c>
      <c r="C176" s="120" t="s">
        <v>66</v>
      </c>
      <c r="D176" s="124" t="s">
        <v>239</v>
      </c>
      <c r="E176" s="146" t="s">
        <v>254</v>
      </c>
      <c r="F176" s="153"/>
      <c r="G176" s="121" t="s">
        <v>144</v>
      </c>
      <c r="H176" s="80">
        <v>10000</v>
      </c>
      <c r="I176" s="81">
        <v>0</v>
      </c>
      <c r="J176" s="82">
        <f>IF(IF(H176="",0,H176)=0,0,(IF(H176&gt;0,IF(I176&gt;H176,0,H176-I176),IF(I176&gt;H176,H176-I176,0))))</f>
        <v>10000</v>
      </c>
      <c r="K176" s="117" t="str">
        <f t="shared" si="4"/>
        <v>00005030100240020853</v>
      </c>
      <c r="L176" s="83" t="str">
        <f>C176&amp;D176&amp;E176&amp;F176&amp;G176</f>
        <v>00005030100240020853</v>
      </c>
    </row>
    <row r="177" spans="1:12" ht="33.75">
      <c r="A177" s="99" t="s">
        <v>259</v>
      </c>
      <c r="B177" s="100" t="s">
        <v>7</v>
      </c>
      <c r="C177" s="101" t="s">
        <v>66</v>
      </c>
      <c r="D177" s="123" t="s">
        <v>239</v>
      </c>
      <c r="E177" s="149" t="s">
        <v>261</v>
      </c>
      <c r="F177" s="152"/>
      <c r="G177" s="128" t="s">
        <v>66</v>
      </c>
      <c r="H177" s="96">
        <v>250000</v>
      </c>
      <c r="I177" s="102">
        <v>81699.76</v>
      </c>
      <c r="J177" s="103">
        <v>168300.24</v>
      </c>
      <c r="K177" s="117" t="str">
        <f t="shared" si="4"/>
        <v>00005030100340040000</v>
      </c>
      <c r="L177" s="106" t="s">
        <v>260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239</v>
      </c>
      <c r="E178" s="149" t="s">
        <v>261</v>
      </c>
      <c r="F178" s="152"/>
      <c r="G178" s="128" t="s">
        <v>7</v>
      </c>
      <c r="H178" s="96">
        <v>250000</v>
      </c>
      <c r="I178" s="102">
        <v>81699.76</v>
      </c>
      <c r="J178" s="103">
        <v>168300.24</v>
      </c>
      <c r="K178" s="117" t="str">
        <f t="shared" si="4"/>
        <v>00005030100340040200</v>
      </c>
      <c r="L178" s="106" t="s">
        <v>262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239</v>
      </c>
      <c r="E179" s="149" t="s">
        <v>261</v>
      </c>
      <c r="F179" s="152"/>
      <c r="G179" s="128" t="s">
        <v>130</v>
      </c>
      <c r="H179" s="96">
        <v>250000</v>
      </c>
      <c r="I179" s="102">
        <v>81699.76</v>
      </c>
      <c r="J179" s="103">
        <v>168300.24</v>
      </c>
      <c r="K179" s="117" t="str">
        <f t="shared" si="4"/>
        <v>00005030100340040240</v>
      </c>
      <c r="L179" s="106" t="s">
        <v>263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239</v>
      </c>
      <c r="E180" s="146" t="s">
        <v>261</v>
      </c>
      <c r="F180" s="153"/>
      <c r="G180" s="121" t="s">
        <v>132</v>
      </c>
      <c r="H180" s="80">
        <v>250000</v>
      </c>
      <c r="I180" s="81">
        <v>81699.76</v>
      </c>
      <c r="J180" s="82">
        <f>IF(IF(H180="",0,H180)=0,0,(IF(H180&gt;0,IF(I180&gt;H180,0,H180-I180),IF(I180&gt;H180,H180-I180,0))))</f>
        <v>168300.24</v>
      </c>
      <c r="K180" s="117" t="str">
        <f t="shared" si="4"/>
        <v>00005030100340040244</v>
      </c>
      <c r="L180" s="83" t="str">
        <f>C180&amp;D180&amp;E180&amp;F180&amp;G180</f>
        <v>00005030100340040244</v>
      </c>
    </row>
    <row r="181" spans="1:12" ht="12.75">
      <c r="A181" s="99" t="s">
        <v>264</v>
      </c>
      <c r="B181" s="100" t="s">
        <v>7</v>
      </c>
      <c r="C181" s="101" t="s">
        <v>66</v>
      </c>
      <c r="D181" s="123" t="s">
        <v>266</v>
      </c>
      <c r="E181" s="149" t="s">
        <v>90</v>
      </c>
      <c r="F181" s="152"/>
      <c r="G181" s="128" t="s">
        <v>66</v>
      </c>
      <c r="H181" s="96">
        <v>5000</v>
      </c>
      <c r="I181" s="102">
        <v>0</v>
      </c>
      <c r="J181" s="103">
        <v>5000</v>
      </c>
      <c r="K181" s="117" t="str">
        <f t="shared" si="4"/>
        <v>00008000000000000000</v>
      </c>
      <c r="L181" s="106" t="s">
        <v>265</v>
      </c>
    </row>
    <row r="182" spans="1:12" ht="12.75">
      <c r="A182" s="99" t="s">
        <v>267</v>
      </c>
      <c r="B182" s="100" t="s">
        <v>7</v>
      </c>
      <c r="C182" s="101" t="s">
        <v>66</v>
      </c>
      <c r="D182" s="123" t="s">
        <v>269</v>
      </c>
      <c r="E182" s="149" t="s">
        <v>90</v>
      </c>
      <c r="F182" s="152"/>
      <c r="G182" s="128" t="s">
        <v>66</v>
      </c>
      <c r="H182" s="96">
        <v>5000</v>
      </c>
      <c r="I182" s="102">
        <v>0</v>
      </c>
      <c r="J182" s="103">
        <v>5000</v>
      </c>
      <c r="K182" s="117" t="str">
        <f t="shared" si="4"/>
        <v>00008040000000000000</v>
      </c>
      <c r="L182" s="106" t="s">
        <v>268</v>
      </c>
    </row>
    <row r="183" spans="1:12" ht="33.75">
      <c r="A183" s="99" t="s">
        <v>95</v>
      </c>
      <c r="B183" s="100" t="s">
        <v>7</v>
      </c>
      <c r="C183" s="101" t="s">
        <v>66</v>
      </c>
      <c r="D183" s="123" t="s">
        <v>269</v>
      </c>
      <c r="E183" s="149" t="s">
        <v>97</v>
      </c>
      <c r="F183" s="152"/>
      <c r="G183" s="128" t="s">
        <v>66</v>
      </c>
      <c r="H183" s="96">
        <v>5000</v>
      </c>
      <c r="I183" s="102">
        <v>0</v>
      </c>
      <c r="J183" s="103">
        <v>5000</v>
      </c>
      <c r="K183" s="117" t="str">
        <f t="shared" si="4"/>
        <v>00008040100000000000</v>
      </c>
      <c r="L183" s="106" t="s">
        <v>270</v>
      </c>
    </row>
    <row r="184" spans="1:12" ht="33.75">
      <c r="A184" s="99" t="s">
        <v>271</v>
      </c>
      <c r="B184" s="100" t="s">
        <v>7</v>
      </c>
      <c r="C184" s="101" t="s">
        <v>66</v>
      </c>
      <c r="D184" s="123" t="s">
        <v>269</v>
      </c>
      <c r="E184" s="149" t="s">
        <v>273</v>
      </c>
      <c r="F184" s="152"/>
      <c r="G184" s="128" t="s">
        <v>66</v>
      </c>
      <c r="H184" s="96">
        <v>5000</v>
      </c>
      <c r="I184" s="102">
        <v>0</v>
      </c>
      <c r="J184" s="103">
        <v>5000</v>
      </c>
      <c r="K184" s="117" t="str">
        <f t="shared" si="4"/>
        <v>00008040100740070000</v>
      </c>
      <c r="L184" s="106" t="s">
        <v>272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269</v>
      </c>
      <c r="E185" s="149" t="s">
        <v>273</v>
      </c>
      <c r="F185" s="152"/>
      <c r="G185" s="128" t="s">
        <v>7</v>
      </c>
      <c r="H185" s="96">
        <v>5000</v>
      </c>
      <c r="I185" s="102">
        <v>0</v>
      </c>
      <c r="J185" s="103">
        <v>5000</v>
      </c>
      <c r="K185" s="117" t="str">
        <f t="shared" si="4"/>
        <v>00008040100740070200</v>
      </c>
      <c r="L185" s="106" t="s">
        <v>274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269</v>
      </c>
      <c r="E186" s="149" t="s">
        <v>273</v>
      </c>
      <c r="F186" s="152"/>
      <c r="G186" s="128" t="s">
        <v>130</v>
      </c>
      <c r="H186" s="96">
        <v>5000</v>
      </c>
      <c r="I186" s="102">
        <v>0</v>
      </c>
      <c r="J186" s="103">
        <v>5000</v>
      </c>
      <c r="K186" s="117" t="str">
        <f t="shared" si="4"/>
        <v>00008040100740070240</v>
      </c>
      <c r="L186" s="106" t="s">
        <v>275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269</v>
      </c>
      <c r="E187" s="146" t="s">
        <v>273</v>
      </c>
      <c r="F187" s="153"/>
      <c r="G187" s="121" t="s">
        <v>132</v>
      </c>
      <c r="H187" s="80">
        <v>5000</v>
      </c>
      <c r="I187" s="81">
        <v>0</v>
      </c>
      <c r="J187" s="82">
        <f>IF(IF(H187="",0,H187)=0,0,(IF(H187&gt;0,IF(I187&gt;H187,0,H187-I187),IF(I187&gt;H187,H187-I187,0))))</f>
        <v>5000</v>
      </c>
      <c r="K187" s="117" t="str">
        <f t="shared" si="4"/>
        <v>00008040100740070244</v>
      </c>
      <c r="L187" s="83" t="str">
        <f>C187&amp;D187&amp;E187&amp;F187&amp;G187</f>
        <v>00008040100740070244</v>
      </c>
    </row>
    <row r="188" spans="1:12" ht="12.75">
      <c r="A188" s="99" t="s">
        <v>276</v>
      </c>
      <c r="B188" s="100" t="s">
        <v>7</v>
      </c>
      <c r="C188" s="101" t="s">
        <v>66</v>
      </c>
      <c r="D188" s="123" t="s">
        <v>278</v>
      </c>
      <c r="E188" s="149" t="s">
        <v>90</v>
      </c>
      <c r="F188" s="152"/>
      <c r="G188" s="128" t="s">
        <v>66</v>
      </c>
      <c r="H188" s="96">
        <v>83300</v>
      </c>
      <c r="I188" s="102">
        <v>20808.63</v>
      </c>
      <c r="J188" s="103">
        <v>62491.37</v>
      </c>
      <c r="K188" s="117" t="str">
        <f t="shared" si="4"/>
        <v>00010000000000000000</v>
      </c>
      <c r="L188" s="106" t="s">
        <v>277</v>
      </c>
    </row>
    <row r="189" spans="1:12" ht="12.75">
      <c r="A189" s="99" t="s">
        <v>279</v>
      </c>
      <c r="B189" s="100" t="s">
        <v>7</v>
      </c>
      <c r="C189" s="101" t="s">
        <v>66</v>
      </c>
      <c r="D189" s="123" t="s">
        <v>281</v>
      </c>
      <c r="E189" s="149" t="s">
        <v>90</v>
      </c>
      <c r="F189" s="152"/>
      <c r="G189" s="128" t="s">
        <v>66</v>
      </c>
      <c r="H189" s="96">
        <v>83300</v>
      </c>
      <c r="I189" s="102">
        <v>20808.63</v>
      </c>
      <c r="J189" s="103">
        <v>62491.37</v>
      </c>
      <c r="K189" s="117" t="str">
        <f t="shared" si="4"/>
        <v>00010010000000000000</v>
      </c>
      <c r="L189" s="106" t="s">
        <v>280</v>
      </c>
    </row>
    <row r="190" spans="1:12" ht="12.75">
      <c r="A190" s="99" t="s">
        <v>282</v>
      </c>
      <c r="B190" s="100" t="s">
        <v>7</v>
      </c>
      <c r="C190" s="101" t="s">
        <v>66</v>
      </c>
      <c r="D190" s="123" t="s">
        <v>281</v>
      </c>
      <c r="E190" s="149" t="s">
        <v>284</v>
      </c>
      <c r="F190" s="152"/>
      <c r="G190" s="128" t="s">
        <v>66</v>
      </c>
      <c r="H190" s="96">
        <v>83300</v>
      </c>
      <c r="I190" s="102">
        <v>20808.63</v>
      </c>
      <c r="J190" s="103">
        <v>62491.37</v>
      </c>
      <c r="K190" s="117" t="str">
        <f t="shared" si="4"/>
        <v>00010011200000000000</v>
      </c>
      <c r="L190" s="106" t="s">
        <v>283</v>
      </c>
    </row>
    <row r="191" spans="1:12" ht="12.75">
      <c r="A191" s="99" t="s">
        <v>285</v>
      </c>
      <c r="B191" s="100" t="s">
        <v>7</v>
      </c>
      <c r="C191" s="101" t="s">
        <v>66</v>
      </c>
      <c r="D191" s="123" t="s">
        <v>281</v>
      </c>
      <c r="E191" s="149" t="s">
        <v>287</v>
      </c>
      <c r="F191" s="152"/>
      <c r="G191" s="128" t="s">
        <v>66</v>
      </c>
      <c r="H191" s="96">
        <v>83300</v>
      </c>
      <c r="I191" s="102">
        <v>20808.63</v>
      </c>
      <c r="J191" s="103">
        <v>62491.37</v>
      </c>
      <c r="K191" s="117" t="str">
        <f t="shared" si="4"/>
        <v>00010011200040003000</v>
      </c>
      <c r="L191" s="106" t="s">
        <v>286</v>
      </c>
    </row>
    <row r="192" spans="1:12" ht="12.75">
      <c r="A192" s="99" t="s">
        <v>288</v>
      </c>
      <c r="B192" s="100" t="s">
        <v>7</v>
      </c>
      <c r="C192" s="101" t="s">
        <v>66</v>
      </c>
      <c r="D192" s="123" t="s">
        <v>281</v>
      </c>
      <c r="E192" s="149" t="s">
        <v>287</v>
      </c>
      <c r="F192" s="152"/>
      <c r="G192" s="128" t="s">
        <v>290</v>
      </c>
      <c r="H192" s="96">
        <v>83300</v>
      </c>
      <c r="I192" s="102">
        <v>20808.63</v>
      </c>
      <c r="J192" s="103">
        <v>62491.37</v>
      </c>
      <c r="K192" s="117" t="str">
        <f t="shared" si="4"/>
        <v>00010011200040003300</v>
      </c>
      <c r="L192" s="106" t="s">
        <v>289</v>
      </c>
    </row>
    <row r="193" spans="1:12" ht="12.75">
      <c r="A193" s="99" t="s">
        <v>291</v>
      </c>
      <c r="B193" s="100" t="s">
        <v>7</v>
      </c>
      <c r="C193" s="101" t="s">
        <v>66</v>
      </c>
      <c r="D193" s="123" t="s">
        <v>281</v>
      </c>
      <c r="E193" s="149" t="s">
        <v>287</v>
      </c>
      <c r="F193" s="152"/>
      <c r="G193" s="128" t="s">
        <v>293</v>
      </c>
      <c r="H193" s="96">
        <v>83300</v>
      </c>
      <c r="I193" s="102">
        <v>20808.63</v>
      </c>
      <c r="J193" s="103">
        <v>62491.37</v>
      </c>
      <c r="K193" s="117" t="str">
        <f t="shared" si="4"/>
        <v>00010011200040003310</v>
      </c>
      <c r="L193" s="106" t="s">
        <v>292</v>
      </c>
    </row>
    <row r="194" spans="1:12" s="84" customFormat="1" ht="12.75">
      <c r="A194" s="79" t="s">
        <v>294</v>
      </c>
      <c r="B194" s="78" t="s">
        <v>7</v>
      </c>
      <c r="C194" s="120" t="s">
        <v>66</v>
      </c>
      <c r="D194" s="124" t="s">
        <v>281</v>
      </c>
      <c r="E194" s="146" t="s">
        <v>287</v>
      </c>
      <c r="F194" s="153"/>
      <c r="G194" s="121" t="s">
        <v>295</v>
      </c>
      <c r="H194" s="80">
        <v>83300</v>
      </c>
      <c r="I194" s="81">
        <v>20808.63</v>
      </c>
      <c r="J194" s="82">
        <f>IF(IF(H194="",0,H194)=0,0,(IF(H194&gt;0,IF(I194&gt;H194,0,H194-I194),IF(I194&gt;H194,H194-I194,0))))</f>
        <v>62491.37</v>
      </c>
      <c r="K194" s="117" t="str">
        <f t="shared" si="4"/>
        <v>00010011200040003312</v>
      </c>
      <c r="L194" s="83" t="str">
        <f>C194&amp;D194&amp;E194&amp;F194&amp;G194</f>
        <v>00010011200040003312</v>
      </c>
    </row>
    <row r="195" spans="1:12" ht="12.75">
      <c r="A195" s="99" t="s">
        <v>296</v>
      </c>
      <c r="B195" s="100" t="s">
        <v>7</v>
      </c>
      <c r="C195" s="101" t="s">
        <v>66</v>
      </c>
      <c r="D195" s="123" t="s">
        <v>298</v>
      </c>
      <c r="E195" s="149" t="s">
        <v>90</v>
      </c>
      <c r="F195" s="152"/>
      <c r="G195" s="128" t="s">
        <v>66</v>
      </c>
      <c r="H195" s="96">
        <v>1000</v>
      </c>
      <c r="I195" s="102">
        <v>0</v>
      </c>
      <c r="J195" s="103">
        <v>1000</v>
      </c>
      <c r="K195" s="117" t="str">
        <f t="shared" si="4"/>
        <v>00011000000000000000</v>
      </c>
      <c r="L195" s="106" t="s">
        <v>297</v>
      </c>
    </row>
    <row r="196" spans="1:12" ht="12.75">
      <c r="A196" s="99" t="s">
        <v>299</v>
      </c>
      <c r="B196" s="100" t="s">
        <v>7</v>
      </c>
      <c r="C196" s="101" t="s">
        <v>66</v>
      </c>
      <c r="D196" s="123" t="s">
        <v>301</v>
      </c>
      <c r="E196" s="149" t="s">
        <v>90</v>
      </c>
      <c r="F196" s="152"/>
      <c r="G196" s="128" t="s">
        <v>66</v>
      </c>
      <c r="H196" s="96">
        <v>1000</v>
      </c>
      <c r="I196" s="102">
        <v>0</v>
      </c>
      <c r="J196" s="103">
        <v>1000</v>
      </c>
      <c r="K196" s="117" t="str">
        <f t="shared" si="4"/>
        <v>00011010000000000000</v>
      </c>
      <c r="L196" s="106" t="s">
        <v>300</v>
      </c>
    </row>
    <row r="197" spans="1:12" ht="33.75">
      <c r="A197" s="99" t="s">
        <v>95</v>
      </c>
      <c r="B197" s="100" t="s">
        <v>7</v>
      </c>
      <c r="C197" s="101" t="s">
        <v>66</v>
      </c>
      <c r="D197" s="123" t="s">
        <v>301</v>
      </c>
      <c r="E197" s="149" t="s">
        <v>97</v>
      </c>
      <c r="F197" s="152"/>
      <c r="G197" s="128" t="s">
        <v>66</v>
      </c>
      <c r="H197" s="96">
        <v>1000</v>
      </c>
      <c r="I197" s="102">
        <v>0</v>
      </c>
      <c r="J197" s="103">
        <v>1000</v>
      </c>
      <c r="K197" s="117" t="str">
        <f t="shared" si="4"/>
        <v>00011010100000000000</v>
      </c>
      <c r="L197" s="106" t="s">
        <v>302</v>
      </c>
    </row>
    <row r="198" spans="1:12" ht="33.75">
      <c r="A198" s="99" t="s">
        <v>271</v>
      </c>
      <c r="B198" s="100" t="s">
        <v>7</v>
      </c>
      <c r="C198" s="101" t="s">
        <v>66</v>
      </c>
      <c r="D198" s="123" t="s">
        <v>301</v>
      </c>
      <c r="E198" s="149" t="s">
        <v>273</v>
      </c>
      <c r="F198" s="152"/>
      <c r="G198" s="128" t="s">
        <v>66</v>
      </c>
      <c r="H198" s="96">
        <v>1000</v>
      </c>
      <c r="I198" s="102">
        <v>0</v>
      </c>
      <c r="J198" s="103">
        <v>1000</v>
      </c>
      <c r="K198" s="117" t="str">
        <f t="shared" si="4"/>
        <v>00011010100740070000</v>
      </c>
      <c r="L198" s="106" t="s">
        <v>303</v>
      </c>
    </row>
    <row r="199" spans="1:12" ht="22.5">
      <c r="A199" s="99" t="s">
        <v>126</v>
      </c>
      <c r="B199" s="100" t="s">
        <v>7</v>
      </c>
      <c r="C199" s="101" t="s">
        <v>66</v>
      </c>
      <c r="D199" s="123" t="s">
        <v>301</v>
      </c>
      <c r="E199" s="149" t="s">
        <v>273</v>
      </c>
      <c r="F199" s="152"/>
      <c r="G199" s="128" t="s">
        <v>7</v>
      </c>
      <c r="H199" s="96">
        <v>1000</v>
      </c>
      <c r="I199" s="102">
        <v>0</v>
      </c>
      <c r="J199" s="103">
        <v>1000</v>
      </c>
      <c r="K199" s="117" t="str">
        <f t="shared" si="4"/>
        <v>00011010100740070200</v>
      </c>
      <c r="L199" s="106" t="s">
        <v>304</v>
      </c>
    </row>
    <row r="200" spans="1:12" ht="22.5">
      <c r="A200" s="99" t="s">
        <v>128</v>
      </c>
      <c r="B200" s="100" t="s">
        <v>7</v>
      </c>
      <c r="C200" s="101" t="s">
        <v>66</v>
      </c>
      <c r="D200" s="123" t="s">
        <v>301</v>
      </c>
      <c r="E200" s="149" t="s">
        <v>273</v>
      </c>
      <c r="F200" s="152"/>
      <c r="G200" s="128" t="s">
        <v>130</v>
      </c>
      <c r="H200" s="96">
        <v>1000</v>
      </c>
      <c r="I200" s="102">
        <v>0</v>
      </c>
      <c r="J200" s="103">
        <v>1000</v>
      </c>
      <c r="K200" s="117" t="str">
        <f aca="true" t="shared" si="5" ref="K200:K208">C200&amp;D200&amp;E200&amp;F200&amp;G200</f>
        <v>00011010100740070240</v>
      </c>
      <c r="L200" s="106" t="s">
        <v>305</v>
      </c>
    </row>
    <row r="201" spans="1:12" s="84" customFormat="1" ht="12.75">
      <c r="A201" s="79" t="s">
        <v>131</v>
      </c>
      <c r="B201" s="78" t="s">
        <v>7</v>
      </c>
      <c r="C201" s="120" t="s">
        <v>66</v>
      </c>
      <c r="D201" s="124" t="s">
        <v>301</v>
      </c>
      <c r="E201" s="146" t="s">
        <v>273</v>
      </c>
      <c r="F201" s="153"/>
      <c r="G201" s="121" t="s">
        <v>132</v>
      </c>
      <c r="H201" s="80">
        <v>1000</v>
      </c>
      <c r="I201" s="81">
        <v>0</v>
      </c>
      <c r="J201" s="82">
        <f>IF(IF(H201="",0,H201)=0,0,(IF(H201&gt;0,IF(I201&gt;H201,0,H201-I201),IF(I201&gt;H201,H201-I201,0))))</f>
        <v>1000</v>
      </c>
      <c r="K201" s="117" t="str">
        <f t="shared" si="5"/>
        <v>00011010100740070244</v>
      </c>
      <c r="L201" s="83" t="str">
        <f>C201&amp;D201&amp;E201&amp;F201&amp;G201</f>
        <v>00011010100740070244</v>
      </c>
    </row>
    <row r="202" spans="1:12" ht="12.75">
      <c r="A202" s="99" t="s">
        <v>306</v>
      </c>
      <c r="B202" s="100" t="s">
        <v>7</v>
      </c>
      <c r="C202" s="101" t="s">
        <v>66</v>
      </c>
      <c r="D202" s="123" t="s">
        <v>308</v>
      </c>
      <c r="E202" s="149" t="s">
        <v>90</v>
      </c>
      <c r="F202" s="152"/>
      <c r="G202" s="128" t="s">
        <v>66</v>
      </c>
      <c r="H202" s="96">
        <v>7000</v>
      </c>
      <c r="I202" s="102"/>
      <c r="J202" s="103">
        <v>7000</v>
      </c>
      <c r="K202" s="117" t="str">
        <f t="shared" si="5"/>
        <v>00012000000000000000</v>
      </c>
      <c r="L202" s="106" t="s">
        <v>307</v>
      </c>
    </row>
    <row r="203" spans="1:12" ht="12.75">
      <c r="A203" s="99" t="s">
        <v>309</v>
      </c>
      <c r="B203" s="100" t="s">
        <v>7</v>
      </c>
      <c r="C203" s="101" t="s">
        <v>66</v>
      </c>
      <c r="D203" s="123" t="s">
        <v>311</v>
      </c>
      <c r="E203" s="149" t="s">
        <v>90</v>
      </c>
      <c r="F203" s="152"/>
      <c r="G203" s="128" t="s">
        <v>66</v>
      </c>
      <c r="H203" s="96">
        <v>7000</v>
      </c>
      <c r="I203" s="102"/>
      <c r="J203" s="103">
        <v>7000</v>
      </c>
      <c r="K203" s="117" t="str">
        <f t="shared" si="5"/>
        <v>00012020000000000000</v>
      </c>
      <c r="L203" s="106" t="s">
        <v>310</v>
      </c>
    </row>
    <row r="204" spans="1:12" ht="33.75">
      <c r="A204" s="99" t="s">
        <v>95</v>
      </c>
      <c r="B204" s="100" t="s">
        <v>7</v>
      </c>
      <c r="C204" s="101" t="s">
        <v>66</v>
      </c>
      <c r="D204" s="123" t="s">
        <v>311</v>
      </c>
      <c r="E204" s="149" t="s">
        <v>97</v>
      </c>
      <c r="F204" s="152"/>
      <c r="G204" s="128" t="s">
        <v>66</v>
      </c>
      <c r="H204" s="96">
        <v>7000</v>
      </c>
      <c r="I204" s="102"/>
      <c r="J204" s="103">
        <v>7000</v>
      </c>
      <c r="K204" s="117" t="str">
        <f t="shared" si="5"/>
        <v>00012020100000000000</v>
      </c>
      <c r="L204" s="106" t="s">
        <v>312</v>
      </c>
    </row>
    <row r="205" spans="1:12" ht="33.75">
      <c r="A205" s="99" t="s">
        <v>313</v>
      </c>
      <c r="B205" s="100" t="s">
        <v>7</v>
      </c>
      <c r="C205" s="101" t="s">
        <v>66</v>
      </c>
      <c r="D205" s="123" t="s">
        <v>311</v>
      </c>
      <c r="E205" s="149" t="s">
        <v>315</v>
      </c>
      <c r="F205" s="152"/>
      <c r="G205" s="128" t="s">
        <v>66</v>
      </c>
      <c r="H205" s="96">
        <v>7000</v>
      </c>
      <c r="I205" s="102"/>
      <c r="J205" s="103">
        <v>7000</v>
      </c>
      <c r="K205" s="117" t="str">
        <f t="shared" si="5"/>
        <v>00012020101140080000</v>
      </c>
      <c r="L205" s="106" t="s">
        <v>314</v>
      </c>
    </row>
    <row r="206" spans="1:12" ht="22.5">
      <c r="A206" s="99" t="s">
        <v>126</v>
      </c>
      <c r="B206" s="100" t="s">
        <v>7</v>
      </c>
      <c r="C206" s="101" t="s">
        <v>66</v>
      </c>
      <c r="D206" s="123" t="s">
        <v>311</v>
      </c>
      <c r="E206" s="149" t="s">
        <v>315</v>
      </c>
      <c r="F206" s="152"/>
      <c r="G206" s="128" t="s">
        <v>7</v>
      </c>
      <c r="H206" s="96">
        <v>7000</v>
      </c>
      <c r="I206" s="102"/>
      <c r="J206" s="103">
        <v>7000</v>
      </c>
      <c r="K206" s="117" t="str">
        <f t="shared" si="5"/>
        <v>00012020101140080200</v>
      </c>
      <c r="L206" s="106" t="s">
        <v>316</v>
      </c>
    </row>
    <row r="207" spans="1:12" ht="22.5">
      <c r="A207" s="99" t="s">
        <v>128</v>
      </c>
      <c r="B207" s="100" t="s">
        <v>7</v>
      </c>
      <c r="C207" s="101" t="s">
        <v>66</v>
      </c>
      <c r="D207" s="123" t="s">
        <v>311</v>
      </c>
      <c r="E207" s="149" t="s">
        <v>315</v>
      </c>
      <c r="F207" s="152"/>
      <c r="G207" s="128" t="s">
        <v>130</v>
      </c>
      <c r="H207" s="96">
        <v>7000</v>
      </c>
      <c r="I207" s="102"/>
      <c r="J207" s="103">
        <v>7000</v>
      </c>
      <c r="K207" s="117" t="str">
        <f t="shared" si="5"/>
        <v>00012020101140080240</v>
      </c>
      <c r="L207" s="106" t="s">
        <v>317</v>
      </c>
    </row>
    <row r="208" spans="1:12" s="84" customFormat="1" ht="12.75">
      <c r="A208" s="79" t="s">
        <v>131</v>
      </c>
      <c r="B208" s="78" t="s">
        <v>7</v>
      </c>
      <c r="C208" s="120" t="s">
        <v>66</v>
      </c>
      <c r="D208" s="124" t="s">
        <v>311</v>
      </c>
      <c r="E208" s="146" t="s">
        <v>315</v>
      </c>
      <c r="F208" s="153"/>
      <c r="G208" s="121" t="s">
        <v>132</v>
      </c>
      <c r="H208" s="80">
        <v>7000</v>
      </c>
      <c r="I208" s="81"/>
      <c r="J208" s="82">
        <f>IF(IF(H208="",0,H208)=0,0,(IF(H208&gt;0,IF(I208&gt;H208,0,H208-I208),IF(I208&gt;H208,H208-I208,0))))</f>
        <v>7000</v>
      </c>
      <c r="K208" s="117" t="str">
        <f t="shared" si="5"/>
        <v>00012020101140080244</v>
      </c>
      <c r="L208" s="83" t="str">
        <f>C208&amp;D208&amp;E208&amp;F208&amp;G208</f>
        <v>00012020101140080244</v>
      </c>
    </row>
    <row r="209" spans="1:11" ht="5.25" customHeight="1" hidden="1" thickBot="1">
      <c r="A209" s="18"/>
      <c r="B209" s="30"/>
      <c r="C209" s="31"/>
      <c r="D209" s="31"/>
      <c r="E209" s="31"/>
      <c r="F209" s="31"/>
      <c r="G209" s="31"/>
      <c r="H209" s="47"/>
      <c r="I209" s="48"/>
      <c r="J209" s="53"/>
      <c r="K209" s="115"/>
    </row>
    <row r="210" spans="1:11" ht="13.5" thickBot="1">
      <c r="A210" s="26"/>
      <c r="B210" s="26"/>
      <c r="C210" s="22"/>
      <c r="D210" s="22"/>
      <c r="E210" s="22"/>
      <c r="F210" s="22"/>
      <c r="G210" s="22"/>
      <c r="H210" s="46"/>
      <c r="I210" s="46"/>
      <c r="J210" s="46"/>
      <c r="K210" s="46"/>
    </row>
    <row r="211" spans="1:10" ht="28.5" customHeight="1" thickBot="1">
      <c r="A211" s="41" t="s">
        <v>18</v>
      </c>
      <c r="B211" s="42">
        <v>450</v>
      </c>
      <c r="C211" s="190" t="s">
        <v>17</v>
      </c>
      <c r="D211" s="191"/>
      <c r="E211" s="191"/>
      <c r="F211" s="191"/>
      <c r="G211" s="192"/>
      <c r="H211" s="54">
        <f>0-H219</f>
        <v>0</v>
      </c>
      <c r="I211" s="54">
        <f>I15-I70</f>
        <v>217226.66</v>
      </c>
      <c r="J211" s="92" t="s">
        <v>17</v>
      </c>
    </row>
    <row r="212" spans="1:10" ht="12.75">
      <c r="A212" s="26"/>
      <c r="B212" s="29"/>
      <c r="C212" s="22"/>
      <c r="D212" s="22"/>
      <c r="E212" s="22"/>
      <c r="F212" s="22"/>
      <c r="G212" s="22"/>
      <c r="H212" s="22"/>
      <c r="I212" s="22"/>
      <c r="J212" s="22"/>
    </row>
    <row r="213" spans="1:11" ht="15">
      <c r="A213" s="174" t="s">
        <v>31</v>
      </c>
      <c r="B213" s="174"/>
      <c r="C213" s="174"/>
      <c r="D213" s="174"/>
      <c r="E213" s="174"/>
      <c r="F213" s="174"/>
      <c r="G213" s="174"/>
      <c r="H213" s="174"/>
      <c r="I213" s="174"/>
      <c r="J213" s="174"/>
      <c r="K213" s="112"/>
    </row>
    <row r="214" spans="1:11" ht="12.75">
      <c r="A214" s="8"/>
      <c r="B214" s="25"/>
      <c r="C214" s="9"/>
      <c r="D214" s="9"/>
      <c r="E214" s="9"/>
      <c r="F214" s="9"/>
      <c r="G214" s="9"/>
      <c r="H214" s="10"/>
      <c r="I214" s="10"/>
      <c r="J214" s="40" t="s">
        <v>27</v>
      </c>
      <c r="K214" s="40"/>
    </row>
    <row r="215" spans="1:11" ht="16.5" customHeight="1">
      <c r="A215" s="162" t="s">
        <v>38</v>
      </c>
      <c r="B215" s="162" t="s">
        <v>39</v>
      </c>
      <c r="C215" s="175" t="s">
        <v>44</v>
      </c>
      <c r="D215" s="176"/>
      <c r="E215" s="176"/>
      <c r="F215" s="176"/>
      <c r="G215" s="177"/>
      <c r="H215" s="162" t="s">
        <v>41</v>
      </c>
      <c r="I215" s="162" t="s">
        <v>23</v>
      </c>
      <c r="J215" s="162" t="s">
        <v>42</v>
      </c>
      <c r="K215" s="113"/>
    </row>
    <row r="216" spans="1:11" ht="16.5" customHeight="1">
      <c r="A216" s="163"/>
      <c r="B216" s="163"/>
      <c r="C216" s="178"/>
      <c r="D216" s="179"/>
      <c r="E216" s="179"/>
      <c r="F216" s="179"/>
      <c r="G216" s="180"/>
      <c r="H216" s="163"/>
      <c r="I216" s="163"/>
      <c r="J216" s="163"/>
      <c r="K216" s="113"/>
    </row>
    <row r="217" spans="1:11" ht="16.5" customHeight="1">
      <c r="A217" s="164"/>
      <c r="B217" s="164"/>
      <c r="C217" s="181"/>
      <c r="D217" s="182"/>
      <c r="E217" s="182"/>
      <c r="F217" s="182"/>
      <c r="G217" s="183"/>
      <c r="H217" s="164"/>
      <c r="I217" s="164"/>
      <c r="J217" s="164"/>
      <c r="K217" s="113"/>
    </row>
    <row r="218" spans="1:11" ht="13.5" thickBot="1">
      <c r="A218" s="70">
        <v>1</v>
      </c>
      <c r="B218" s="12">
        <v>2</v>
      </c>
      <c r="C218" s="171">
        <v>3</v>
      </c>
      <c r="D218" s="172"/>
      <c r="E218" s="172"/>
      <c r="F218" s="172"/>
      <c r="G218" s="173"/>
      <c r="H218" s="13" t="s">
        <v>2</v>
      </c>
      <c r="I218" s="13" t="s">
        <v>25</v>
      </c>
      <c r="J218" s="13" t="s">
        <v>26</v>
      </c>
      <c r="K218" s="114"/>
    </row>
    <row r="219" spans="1:10" ht="12.75" customHeight="1">
      <c r="A219" s="74" t="s">
        <v>32</v>
      </c>
      <c r="B219" s="38" t="s">
        <v>8</v>
      </c>
      <c r="C219" s="184" t="s">
        <v>17</v>
      </c>
      <c r="D219" s="185"/>
      <c r="E219" s="185"/>
      <c r="F219" s="185"/>
      <c r="G219" s="186"/>
      <c r="H219" s="66">
        <f>H221+H226+H231</f>
        <v>0</v>
      </c>
      <c r="I219" s="66">
        <f>I221+I226+I231</f>
        <v>-217226.66</v>
      </c>
      <c r="J219" s="127">
        <f>J221+J226+J231</f>
        <v>0</v>
      </c>
    </row>
    <row r="220" spans="1:10" ht="12.75" customHeight="1">
      <c r="A220" s="75" t="s">
        <v>11</v>
      </c>
      <c r="B220" s="39"/>
      <c r="C220" s="205"/>
      <c r="D220" s="206"/>
      <c r="E220" s="206"/>
      <c r="F220" s="206"/>
      <c r="G220" s="207"/>
      <c r="H220" s="43"/>
      <c r="I220" s="44"/>
      <c r="J220" s="45"/>
    </row>
    <row r="221" spans="1:10" ht="12.75" customHeight="1">
      <c r="A221" s="74" t="s">
        <v>33</v>
      </c>
      <c r="B221" s="49" t="s">
        <v>12</v>
      </c>
      <c r="C221" s="154" t="s">
        <v>17</v>
      </c>
      <c r="D221" s="155"/>
      <c r="E221" s="155"/>
      <c r="F221" s="155"/>
      <c r="G221" s="156"/>
      <c r="H221" s="52">
        <v>0</v>
      </c>
      <c r="I221" s="52">
        <v>0</v>
      </c>
      <c r="J221" s="89">
        <v>0</v>
      </c>
    </row>
    <row r="222" spans="1:10" ht="12.75" customHeight="1">
      <c r="A222" s="75" t="s">
        <v>10</v>
      </c>
      <c r="B222" s="50"/>
      <c r="C222" s="194"/>
      <c r="D222" s="195"/>
      <c r="E222" s="195"/>
      <c r="F222" s="195"/>
      <c r="G222" s="196"/>
      <c r="H222" s="62"/>
      <c r="I222" s="63"/>
      <c r="J222" s="64"/>
    </row>
    <row r="223" spans="1:12" ht="12.75" hidden="1">
      <c r="A223" s="130"/>
      <c r="B223" s="131" t="s">
        <v>12</v>
      </c>
      <c r="C223" s="132"/>
      <c r="D223" s="202"/>
      <c r="E223" s="203"/>
      <c r="F223" s="203"/>
      <c r="G223" s="204"/>
      <c r="H223" s="133"/>
      <c r="I223" s="134"/>
      <c r="J223" s="135"/>
      <c r="K223" s="136">
        <f>C223&amp;D223&amp;G223</f>
      </c>
      <c r="L223" s="137"/>
    </row>
    <row r="224" spans="1:12" s="84" customFormat="1" ht="12.75">
      <c r="A224" s="138"/>
      <c r="B224" s="139" t="s">
        <v>12</v>
      </c>
      <c r="C224" s="140"/>
      <c r="D224" s="208"/>
      <c r="E224" s="208"/>
      <c r="F224" s="208"/>
      <c r="G224" s="209"/>
      <c r="H224" s="141"/>
      <c r="I224" s="142"/>
      <c r="J224" s="143">
        <f>IF(IF(H224="",0,H224)=0,0,(IF(H224&gt;0,IF(I224&gt;H224,0,H224-I224),IF(I224&gt;H224,H224-I224,0))))</f>
        <v>0</v>
      </c>
      <c r="K224" s="144">
        <f>C224&amp;D224&amp;G224</f>
      </c>
      <c r="L224" s="145">
        <f>C224&amp;D224&amp;G224</f>
      </c>
    </row>
    <row r="225" spans="1:11" ht="12.75" customHeight="1" hidden="1">
      <c r="A225" s="76"/>
      <c r="B225" s="17"/>
      <c r="C225" s="14"/>
      <c r="D225" s="14"/>
      <c r="E225" s="14"/>
      <c r="F225" s="14"/>
      <c r="G225" s="14"/>
      <c r="H225" s="34"/>
      <c r="I225" s="35"/>
      <c r="J225" s="55"/>
      <c r="K225" s="116"/>
    </row>
    <row r="226" spans="1:10" ht="12.75" customHeight="1">
      <c r="A226" s="74" t="s">
        <v>34</v>
      </c>
      <c r="B226" s="50" t="s">
        <v>13</v>
      </c>
      <c r="C226" s="194" t="s">
        <v>17</v>
      </c>
      <c r="D226" s="195"/>
      <c r="E226" s="195"/>
      <c r="F226" s="195"/>
      <c r="G226" s="196"/>
      <c r="H226" s="52">
        <v>0</v>
      </c>
      <c r="I226" s="52">
        <v>0</v>
      </c>
      <c r="J226" s="90">
        <v>0</v>
      </c>
    </row>
    <row r="227" spans="1:10" ht="12.75" customHeight="1">
      <c r="A227" s="75" t="s">
        <v>10</v>
      </c>
      <c r="B227" s="50"/>
      <c r="C227" s="194"/>
      <c r="D227" s="195"/>
      <c r="E227" s="195"/>
      <c r="F227" s="195"/>
      <c r="G227" s="196"/>
      <c r="H227" s="62"/>
      <c r="I227" s="63"/>
      <c r="J227" s="64"/>
    </row>
    <row r="228" spans="1:12" ht="12.75" customHeight="1" hidden="1">
      <c r="A228" s="130"/>
      <c r="B228" s="131" t="s">
        <v>13</v>
      </c>
      <c r="C228" s="132"/>
      <c r="D228" s="202"/>
      <c r="E228" s="203"/>
      <c r="F228" s="203"/>
      <c r="G228" s="204"/>
      <c r="H228" s="133"/>
      <c r="I228" s="134"/>
      <c r="J228" s="135"/>
      <c r="K228" s="136">
        <f>C228&amp;D228&amp;G228</f>
      </c>
      <c r="L228" s="137"/>
    </row>
    <row r="229" spans="1:12" s="84" customFormat="1" ht="12.75">
      <c r="A229" s="138"/>
      <c r="B229" s="139" t="s">
        <v>13</v>
      </c>
      <c r="C229" s="140"/>
      <c r="D229" s="208"/>
      <c r="E229" s="208"/>
      <c r="F229" s="208"/>
      <c r="G229" s="209"/>
      <c r="H229" s="141"/>
      <c r="I229" s="142"/>
      <c r="J229" s="143">
        <f>IF(IF(H229="",0,H229)=0,0,(IF(H229&gt;0,IF(I229&gt;H229,0,H229-I229),IF(I229&gt;H229,H229-I229,0))))</f>
        <v>0</v>
      </c>
      <c r="K229" s="144">
        <f>C229&amp;D229&amp;G229</f>
      </c>
      <c r="L229" s="145">
        <f>C229&amp;D229&amp;G229</f>
      </c>
    </row>
    <row r="230" spans="1:11" ht="12.75" customHeight="1" hidden="1">
      <c r="A230" s="76"/>
      <c r="B230" s="16"/>
      <c r="C230" s="14"/>
      <c r="D230" s="14"/>
      <c r="E230" s="14"/>
      <c r="F230" s="14"/>
      <c r="G230" s="14"/>
      <c r="H230" s="34"/>
      <c r="I230" s="35"/>
      <c r="J230" s="55"/>
      <c r="K230" s="116"/>
    </row>
    <row r="231" spans="1:10" ht="12.75" customHeight="1">
      <c r="A231" s="74" t="s">
        <v>16</v>
      </c>
      <c r="B231" s="50" t="s">
        <v>9</v>
      </c>
      <c r="C231" s="199" t="s">
        <v>51</v>
      </c>
      <c r="D231" s="200"/>
      <c r="E231" s="200"/>
      <c r="F231" s="200"/>
      <c r="G231" s="201"/>
      <c r="H231" s="52">
        <v>0</v>
      </c>
      <c r="I231" s="52">
        <v>-217226.66</v>
      </c>
      <c r="J231" s="91">
        <f>IF(IF(H231="",0,H231)=0,0,(IF(H231&gt;0,IF(I231&gt;H231,0,H231-I231),IF(I231&gt;H231,H231-I231,0))))</f>
        <v>0</v>
      </c>
    </row>
    <row r="232" spans="1:10" ht="22.5">
      <c r="A232" s="74" t="s">
        <v>52</v>
      </c>
      <c r="B232" s="50" t="s">
        <v>9</v>
      </c>
      <c r="C232" s="199" t="s">
        <v>53</v>
      </c>
      <c r="D232" s="200"/>
      <c r="E232" s="200"/>
      <c r="F232" s="200"/>
      <c r="G232" s="201"/>
      <c r="H232" s="52">
        <v>0</v>
      </c>
      <c r="I232" s="52">
        <v>-217226.66</v>
      </c>
      <c r="J232" s="91">
        <f>IF(IF(H232="",0,H232)=0,0,(IF(H232&gt;0,IF(I232&gt;H232,0,H232-I232),IF(I232&gt;H232,H232-I232,0))))</f>
        <v>0</v>
      </c>
    </row>
    <row r="233" spans="1:10" ht="35.25" customHeight="1">
      <c r="A233" s="74" t="s">
        <v>55</v>
      </c>
      <c r="B233" s="50" t="s">
        <v>9</v>
      </c>
      <c r="C233" s="199" t="s">
        <v>54</v>
      </c>
      <c r="D233" s="200"/>
      <c r="E233" s="200"/>
      <c r="F233" s="200"/>
      <c r="G233" s="201"/>
      <c r="H233" s="52">
        <v>0</v>
      </c>
      <c r="I233" s="52">
        <v>0</v>
      </c>
      <c r="J233" s="91">
        <f>IF(IF(H233="",0,H233)=0,0,(IF(H233&gt;0,IF(I233&gt;H233,0,H233-I233),IF(I233&gt;H233,H233-I233,0))))</f>
        <v>0</v>
      </c>
    </row>
    <row r="234" spans="1:12" ht="12.75">
      <c r="A234" s="108" t="s">
        <v>78</v>
      </c>
      <c r="B234" s="109" t="s">
        <v>14</v>
      </c>
      <c r="C234" s="107" t="s">
        <v>66</v>
      </c>
      <c r="D234" s="157" t="s">
        <v>77</v>
      </c>
      <c r="E234" s="158"/>
      <c r="F234" s="158"/>
      <c r="G234" s="159"/>
      <c r="H234" s="96">
        <v>-9309700</v>
      </c>
      <c r="I234" s="96">
        <v>-1781488.99</v>
      </c>
      <c r="J234" s="111" t="s">
        <v>56</v>
      </c>
      <c r="K234" s="106" t="str">
        <f aca="true" t="shared" si="6" ref="K234:K241">C234&amp;D234&amp;G234</f>
        <v>00001050000000000500</v>
      </c>
      <c r="L234" s="106" t="s">
        <v>79</v>
      </c>
    </row>
    <row r="235" spans="1:12" ht="12.75">
      <c r="A235" s="108" t="s">
        <v>81</v>
      </c>
      <c r="B235" s="109" t="s">
        <v>14</v>
      </c>
      <c r="C235" s="107" t="s">
        <v>66</v>
      </c>
      <c r="D235" s="157" t="s">
        <v>80</v>
      </c>
      <c r="E235" s="158"/>
      <c r="F235" s="158"/>
      <c r="G235" s="159"/>
      <c r="H235" s="96">
        <v>-9309700</v>
      </c>
      <c r="I235" s="96">
        <v>-1781488.99</v>
      </c>
      <c r="J235" s="111" t="s">
        <v>56</v>
      </c>
      <c r="K235" s="106" t="str">
        <f t="shared" si="6"/>
        <v>00001050200000000500</v>
      </c>
      <c r="L235" s="106" t="s">
        <v>82</v>
      </c>
    </row>
    <row r="236" spans="1:12" ht="22.5">
      <c r="A236" s="108" t="s">
        <v>84</v>
      </c>
      <c r="B236" s="109" t="s">
        <v>14</v>
      </c>
      <c r="C236" s="107" t="s">
        <v>66</v>
      </c>
      <c r="D236" s="157" t="s">
        <v>83</v>
      </c>
      <c r="E236" s="158"/>
      <c r="F236" s="158"/>
      <c r="G236" s="159"/>
      <c r="H236" s="96">
        <v>-9309700</v>
      </c>
      <c r="I236" s="96">
        <v>-1781488.99</v>
      </c>
      <c r="J236" s="111" t="s">
        <v>56</v>
      </c>
      <c r="K236" s="106" t="str">
        <f t="shared" si="6"/>
        <v>00001050201000000510</v>
      </c>
      <c r="L236" s="106" t="s">
        <v>85</v>
      </c>
    </row>
    <row r="237" spans="1:12" ht="22.5">
      <c r="A237" s="94" t="s">
        <v>87</v>
      </c>
      <c r="B237" s="110" t="s">
        <v>14</v>
      </c>
      <c r="C237" s="122" t="s">
        <v>66</v>
      </c>
      <c r="D237" s="160" t="s">
        <v>86</v>
      </c>
      <c r="E237" s="160"/>
      <c r="F237" s="160"/>
      <c r="G237" s="161"/>
      <c r="H237" s="77">
        <v>-9309700</v>
      </c>
      <c r="I237" s="77">
        <v>-1781488.99</v>
      </c>
      <c r="J237" s="65" t="s">
        <v>17</v>
      </c>
      <c r="K237" s="106" t="str">
        <f t="shared" si="6"/>
        <v>00001050201100000510</v>
      </c>
      <c r="L237" s="4" t="str">
        <f>C237&amp;D237&amp;G237</f>
        <v>00001050201100000510</v>
      </c>
    </row>
    <row r="238" spans="1:12" ht="12.75">
      <c r="A238" s="108" t="s">
        <v>65</v>
      </c>
      <c r="B238" s="109" t="s">
        <v>15</v>
      </c>
      <c r="C238" s="107" t="s">
        <v>66</v>
      </c>
      <c r="D238" s="157" t="s">
        <v>67</v>
      </c>
      <c r="E238" s="158"/>
      <c r="F238" s="158"/>
      <c r="G238" s="159"/>
      <c r="H238" s="96">
        <v>9309700</v>
      </c>
      <c r="I238" s="96">
        <v>1564262.33</v>
      </c>
      <c r="J238" s="111" t="s">
        <v>56</v>
      </c>
      <c r="K238" s="106" t="str">
        <f t="shared" si="6"/>
        <v>00001050000000000600</v>
      </c>
      <c r="L238" s="106" t="s">
        <v>68</v>
      </c>
    </row>
    <row r="239" spans="1:12" ht="12.75">
      <c r="A239" s="108" t="s">
        <v>69</v>
      </c>
      <c r="B239" s="109" t="s">
        <v>15</v>
      </c>
      <c r="C239" s="107" t="s">
        <v>66</v>
      </c>
      <c r="D239" s="157" t="s">
        <v>70</v>
      </c>
      <c r="E239" s="158"/>
      <c r="F239" s="158"/>
      <c r="G239" s="159"/>
      <c r="H239" s="96">
        <v>9309700</v>
      </c>
      <c r="I239" s="96">
        <v>1564262.33</v>
      </c>
      <c r="J239" s="111" t="s">
        <v>56</v>
      </c>
      <c r="K239" s="106" t="str">
        <f t="shared" si="6"/>
        <v>00001050200000000600</v>
      </c>
      <c r="L239" s="106" t="s">
        <v>71</v>
      </c>
    </row>
    <row r="240" spans="1:12" ht="22.5">
      <c r="A240" s="108" t="s">
        <v>72</v>
      </c>
      <c r="B240" s="109" t="s">
        <v>15</v>
      </c>
      <c r="C240" s="107" t="s">
        <v>66</v>
      </c>
      <c r="D240" s="157" t="s">
        <v>73</v>
      </c>
      <c r="E240" s="158"/>
      <c r="F240" s="158"/>
      <c r="G240" s="159"/>
      <c r="H240" s="96">
        <v>9309700</v>
      </c>
      <c r="I240" s="96">
        <v>1564262.33</v>
      </c>
      <c r="J240" s="111" t="s">
        <v>56</v>
      </c>
      <c r="K240" s="106" t="str">
        <f t="shared" si="6"/>
        <v>00001050201000000610</v>
      </c>
      <c r="L240" s="106" t="s">
        <v>74</v>
      </c>
    </row>
    <row r="241" spans="1:12" ht="22.5">
      <c r="A241" s="95" t="s">
        <v>75</v>
      </c>
      <c r="B241" s="110" t="s">
        <v>15</v>
      </c>
      <c r="C241" s="122" t="s">
        <v>66</v>
      </c>
      <c r="D241" s="160" t="s">
        <v>76</v>
      </c>
      <c r="E241" s="160"/>
      <c r="F241" s="160"/>
      <c r="G241" s="161"/>
      <c r="H241" s="97">
        <v>9309700</v>
      </c>
      <c r="I241" s="97">
        <v>1564262.33</v>
      </c>
      <c r="J241" s="98" t="s">
        <v>17</v>
      </c>
      <c r="K241" s="105" t="str">
        <f t="shared" si="6"/>
        <v>00001050201100000610</v>
      </c>
      <c r="L241" s="4" t="str">
        <f>C241&amp;D241&amp;G241</f>
        <v>00001050201100000610</v>
      </c>
    </row>
    <row r="242" spans="1:11" ht="12.75">
      <c r="A242" s="26"/>
      <c r="B242" s="29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2" ht="12.75">
      <c r="A243" s="26"/>
      <c r="B243" s="29"/>
      <c r="C243" s="22"/>
      <c r="D243" s="22"/>
      <c r="E243" s="22"/>
      <c r="F243" s="22"/>
      <c r="G243" s="22"/>
      <c r="H243" s="22"/>
      <c r="I243" s="22"/>
      <c r="J243" s="22"/>
      <c r="K243" s="93"/>
      <c r="L243" s="93"/>
    </row>
    <row r="244" spans="1:12" ht="21.75" customHeight="1">
      <c r="A244" s="24" t="s">
        <v>47</v>
      </c>
      <c r="B244" s="197" t="s">
        <v>435</v>
      </c>
      <c r="C244" s="197"/>
      <c r="D244" s="197"/>
      <c r="E244" s="29"/>
      <c r="F244" s="29"/>
      <c r="G244" s="22"/>
      <c r="H244" s="68" t="s">
        <v>437</v>
      </c>
      <c r="I244" s="67"/>
      <c r="J244" s="67" t="s">
        <v>438</v>
      </c>
      <c r="K244" s="93"/>
      <c r="L244" s="93"/>
    </row>
    <row r="245" spans="1:12" ht="12.75">
      <c r="A245" s="3" t="s">
        <v>45</v>
      </c>
      <c r="B245" s="193" t="s">
        <v>46</v>
      </c>
      <c r="C245" s="193"/>
      <c r="D245" s="193"/>
      <c r="E245" s="29"/>
      <c r="F245" s="29"/>
      <c r="G245" s="22"/>
      <c r="H245" s="22"/>
      <c r="I245" s="69" t="s">
        <v>49</v>
      </c>
      <c r="J245" s="29" t="s">
        <v>46</v>
      </c>
      <c r="K245" s="93"/>
      <c r="L245" s="93"/>
    </row>
    <row r="246" spans="1:12" ht="12.75">
      <c r="A246" s="3"/>
      <c r="B246" s="29"/>
      <c r="C246" s="22"/>
      <c r="D246" s="22"/>
      <c r="E246" s="22"/>
      <c r="F246" s="22"/>
      <c r="G246" s="22"/>
      <c r="H246" s="22"/>
      <c r="I246" s="22"/>
      <c r="J246" s="22"/>
      <c r="K246" s="93"/>
      <c r="L246" s="93"/>
    </row>
    <row r="247" spans="1:12" ht="21.75" customHeight="1">
      <c r="A247" s="3" t="s">
        <v>48</v>
      </c>
      <c r="B247" s="198" t="s">
        <v>436</v>
      </c>
      <c r="C247" s="198"/>
      <c r="D247" s="198"/>
      <c r="E247" s="119"/>
      <c r="F247" s="119"/>
      <c r="G247" s="22"/>
      <c r="H247" s="22"/>
      <c r="I247" s="22"/>
      <c r="J247" s="22"/>
      <c r="K247" s="93"/>
      <c r="L247" s="93"/>
    </row>
    <row r="248" spans="1:12" ht="12.75">
      <c r="A248" s="3" t="s">
        <v>45</v>
      </c>
      <c r="B248" s="193" t="s">
        <v>46</v>
      </c>
      <c r="C248" s="193"/>
      <c r="D248" s="193"/>
      <c r="E248" s="29"/>
      <c r="F248" s="29"/>
      <c r="G248" s="22"/>
      <c r="H248" s="22"/>
      <c r="I248" s="22"/>
      <c r="J248" s="22"/>
      <c r="K248" s="93"/>
      <c r="L248" s="93"/>
    </row>
    <row r="249" spans="1:12" ht="12.75">
      <c r="A249" s="3"/>
      <c r="B249" s="29"/>
      <c r="C249" s="22"/>
      <c r="D249" s="22"/>
      <c r="E249" s="22"/>
      <c r="F249" s="22"/>
      <c r="G249" s="22"/>
      <c r="H249" s="22"/>
      <c r="I249" s="22"/>
      <c r="J249" s="22"/>
      <c r="K249" s="93"/>
      <c r="L249" s="93"/>
    </row>
    <row r="250" spans="1:12" ht="12.75">
      <c r="A250" s="3" t="s">
        <v>439</v>
      </c>
      <c r="B250" s="29"/>
      <c r="C250" s="22"/>
      <c r="D250" s="22"/>
      <c r="E250" s="22"/>
      <c r="F250" s="22"/>
      <c r="G250" s="22"/>
      <c r="H250" s="22"/>
      <c r="I250" s="22"/>
      <c r="J250" s="22"/>
      <c r="K250" s="93"/>
      <c r="L250" s="93"/>
    </row>
    <row r="251" spans="1:12" ht="12.75">
      <c r="A251" s="26"/>
      <c r="B251" s="29"/>
      <c r="C251" s="22"/>
      <c r="D251" s="22"/>
      <c r="E251" s="22"/>
      <c r="F251" s="22"/>
      <c r="G251" s="22"/>
      <c r="H251" s="22"/>
      <c r="I251" s="22"/>
      <c r="J251" s="22"/>
      <c r="K251" s="93"/>
      <c r="L251" s="93"/>
    </row>
    <row r="252" spans="11:12" ht="12.75">
      <c r="K252" s="93"/>
      <c r="L252" s="93"/>
    </row>
    <row r="253" spans="11:12" ht="12.75">
      <c r="K253" s="93"/>
      <c r="L253" s="93"/>
    </row>
    <row r="254" spans="11:12" ht="12.75">
      <c r="K254" s="93"/>
      <c r="L254" s="93"/>
    </row>
    <row r="255" spans="11:12" ht="12.75">
      <c r="K255" s="93"/>
      <c r="L255" s="93"/>
    </row>
    <row r="256" spans="11:12" ht="12.75">
      <c r="K256" s="93"/>
      <c r="L256" s="93"/>
    </row>
    <row r="257" spans="11:12" ht="12.75">
      <c r="K257" s="93"/>
      <c r="L257" s="93"/>
    </row>
  </sheetData>
  <sheetProtection/>
  <mergeCells count="241">
    <mergeCell ref="B245:D245"/>
    <mergeCell ref="C232:G232"/>
    <mergeCell ref="D224:G224"/>
    <mergeCell ref="D234:G234"/>
    <mergeCell ref="D235:G235"/>
    <mergeCell ref="D228:G228"/>
    <mergeCell ref="D229:G229"/>
    <mergeCell ref="D240:G240"/>
    <mergeCell ref="D241:G241"/>
    <mergeCell ref="C231:G231"/>
    <mergeCell ref="C233:G233"/>
    <mergeCell ref="H215:H217"/>
    <mergeCell ref="C215:G217"/>
    <mergeCell ref="D223:G223"/>
    <mergeCell ref="C218:G218"/>
    <mergeCell ref="C219:G219"/>
    <mergeCell ref="C220:G220"/>
    <mergeCell ref="C66:G68"/>
    <mergeCell ref="E81:F81"/>
    <mergeCell ref="I215:I217"/>
    <mergeCell ref="C211:G211"/>
    <mergeCell ref="B248:D248"/>
    <mergeCell ref="C222:G222"/>
    <mergeCell ref="C226:G226"/>
    <mergeCell ref="C227:G227"/>
    <mergeCell ref="B244:D244"/>
    <mergeCell ref="B247:D247"/>
    <mergeCell ref="C69:G69"/>
    <mergeCell ref="A213:J213"/>
    <mergeCell ref="C71:G71"/>
    <mergeCell ref="H66:H68"/>
    <mergeCell ref="B66:B68"/>
    <mergeCell ref="A64:J64"/>
    <mergeCell ref="J66:J68"/>
    <mergeCell ref="I66:I68"/>
    <mergeCell ref="A66:A68"/>
    <mergeCell ref="C70:G70"/>
    <mergeCell ref="B11:B13"/>
    <mergeCell ref="I11:I13"/>
    <mergeCell ref="A11:A13"/>
    <mergeCell ref="C11:G13"/>
    <mergeCell ref="C15:G15"/>
    <mergeCell ref="C16:G16"/>
    <mergeCell ref="J215:J21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77:F77"/>
    <mergeCell ref="E78:F78"/>
    <mergeCell ref="E79:F79"/>
    <mergeCell ref="E80:F80"/>
    <mergeCell ref="A215:A217"/>
    <mergeCell ref="B215:B217"/>
    <mergeCell ref="C221:G221"/>
    <mergeCell ref="D238:G238"/>
    <mergeCell ref="D239:G239"/>
    <mergeCell ref="D236:G236"/>
    <mergeCell ref="D237:G237"/>
    <mergeCell ref="E72:F72"/>
    <mergeCell ref="E73:F73"/>
    <mergeCell ref="E74:F74"/>
    <mergeCell ref="E75:F75"/>
    <mergeCell ref="E76:F76"/>
    <mergeCell ref="E87:F87"/>
    <mergeCell ref="E88:F88"/>
    <mergeCell ref="E89:F89"/>
    <mergeCell ref="E90:F90"/>
    <mergeCell ref="E91:F91"/>
    <mergeCell ref="E82:F82"/>
    <mergeCell ref="E83:F83"/>
    <mergeCell ref="E84:F84"/>
    <mergeCell ref="E85:F85"/>
    <mergeCell ref="E86:F8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201:F201"/>
    <mergeCell ref="E192:F192"/>
    <mergeCell ref="E193:F193"/>
    <mergeCell ref="E194:F194"/>
    <mergeCell ref="E195:F195"/>
    <mergeCell ref="E196:F196"/>
    <mergeCell ref="D26:G26"/>
    <mergeCell ref="D27:G27"/>
    <mergeCell ref="D28:G28"/>
    <mergeCell ref="D29:G29"/>
    <mergeCell ref="D30:G30"/>
    <mergeCell ref="E202:F202"/>
    <mergeCell ref="E197:F197"/>
    <mergeCell ref="E198:F198"/>
    <mergeCell ref="E199:F199"/>
    <mergeCell ref="E200:F200"/>
    <mergeCell ref="E208:F20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1:G31"/>
    <mergeCell ref="D32:G32"/>
    <mergeCell ref="D33:G33"/>
    <mergeCell ref="D34:G34"/>
    <mergeCell ref="D35:G35"/>
    <mergeCell ref="E207:F207"/>
    <mergeCell ref="E203:F203"/>
    <mergeCell ref="E204:F204"/>
    <mergeCell ref="E205:F205"/>
    <mergeCell ref="E206:F206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61:G61"/>
    <mergeCell ref="D56:G56"/>
    <mergeCell ref="D57:G57"/>
    <mergeCell ref="D58:G58"/>
    <mergeCell ref="D59:G59"/>
    <mergeCell ref="D60:G60"/>
  </mergeCells>
  <printOptions/>
  <pageMargins left="0.3937007874015748" right="0.22" top="0.23" bottom="0.16" header="0" footer="0"/>
  <pageSetup horizontalDpi="600" verticalDpi="600" orientation="portrait" paperSize="9" scale="80" r:id="rId1"/>
  <rowBreaks count="2" manualBreakCount="2">
    <brk id="62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2018-04-09T10:45:15Z</cp:lastPrinted>
  <dcterms:created xsi:type="dcterms:W3CDTF">2009-02-13T09:10:05Z</dcterms:created>
  <dcterms:modified xsi:type="dcterms:W3CDTF">2018-04-09T10:46:15Z</dcterms:modified>
  <cp:category/>
  <cp:version/>
  <cp:contentType/>
  <cp:contentStatus/>
</cp:coreProperties>
</file>