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ТРАФАРЕТ" r:id="rId6"/>
  </sheets>
</workbook>
</file>

<file path=xl/sharedStrings.xml><?xml version="1.0" encoding="utf-8"?>
<sst xmlns="http://schemas.openxmlformats.org/spreadsheetml/2006/main" count="184">
  <si>
    <t>ОТЧЕТ ОБ ИСПОЛНЕНИИ БЮДЖЕТА</t>
  </si>
  <si>
    <t>КОДЫ</t>
  </si>
  <si>
    <t>0503117</t>
  </si>
  <si>
    <t>3</t>
  </si>
  <si>
    <t>на  </t>
  </si>
  <si>
    <t>01 июня 2024 г.</t>
  </si>
  <si>
    <t>             Дата</t>
  </si>
  <si>
    <t>500</t>
  </si>
  <si>
    <t>          по ОКПО</t>
  </si>
  <si>
    <t>01.06.2024</t>
  </si>
  <si>
    <t>Наименование финансового органа</t>
  </si>
  <si>
    <t>Успенское сельское поселение</t>
  </si>
  <si>
    <t>    Глава по БК</t>
  </si>
  <si>
    <t>Наименование публично-правового образования</t>
  </si>
  <si>
    <t>Бюджет Успенского сельского поселения</t>
  </si>
  <si>
    <t>        по ОКТМО</t>
  </si>
  <si>
    <t>Периодичность:  месячная, квартальная, годовая</t>
  </si>
  <si>
    <t>Единица измерения:  руб </t>
  </si>
  <si>
    <t>383</t>
  </si>
  <si>
    <t>1. Доходы бюджета</t>
  </si>
  <si>
    <t>МЕСЯЦ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</si>
  <si>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</si>
  <si>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</si>
  <si>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</si>
  <si>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</si>
  <si>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</si>
  <si>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</si>
  <si>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</si>
  <si>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</si>
  <si>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</si>
  <si>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</si>
  <si>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</si>
  <si>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х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</si>
  <si>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</si>
  <si>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</si>
  <si>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</si>
  <si>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</si>
  <si>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</si>
  <si>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</si>
  <si>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</si>
  <si>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</si>
  <si>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</si>
  <si>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10102130010000110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</si>
  <si>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</si>
  <si>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</si>
  <si>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</si>
  <si>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</si>
  <si>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</si>
  <si>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</si>
  <si>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</si>
  <si>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</si>
  <si>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</si>
  <si>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</si>
  <si>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</si>
  <si>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</si>
  <si>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</si>
  <si>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</si>
  <si>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</si>
  <si>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</si>
  <si>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</si>
  <si>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</si>
  <si>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</si>
  <si>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</si>
  <si>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Инициативные платежи, зачисляемые в бюджеты сельских поселений</t>
  </si>
  <si>
    <t>11715030100000150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</si>
  <si>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</si>
  <si>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</si>
  <si>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</si>
  <si>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</si>
  <si>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</si>
  <si>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</si>
  <si>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</si>
  <si>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</si>
  <si>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</si>
  <si>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</si>
  <si>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 сельских поселений</t>
  </si>
  <si>
    <t>20249999100000150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</si>
  <si>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</si>
  <si>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</si>
  <si>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 2. Расходы бюджета</t>
  </si>
  <si>
    <t>              Форма 0503117  с.2</t>
  </si>
  <si>
    <t>Код расхода по бюджетной классификации</t>
  </si>
  <si>
    <t>Расходы бюджета - всего</t>
  </si>
  <si>
    <t>200</t>
  </si>
  <si>
    <t>	Фонд оплаты труда государственных (муниципальных) органов	</t>
  </si>
  <si>
    <t>0102</t>
  </si>
  <si>
    <t>0110140001</t>
  </si>
  <si>
    <t>121</t>
  </si>
  <si>
    <t>	Иные выплаты персоналу государственных (муниципальных) органов, за исключением фонда оплаты труда	</t>
  </si>
  <si>
    <t>122</t>
  </si>
  <si>
    <t>	Взносы по обязательному социальному страхованию на выплаты денежного содержания и иные выплаты работникам государственных (муниципальных) органов	</t>
  </si>
  <si>
    <t>129</t>
  </si>
  <si>
    <t>0104</t>
  </si>
  <si>
    <t>0110240200</t>
  </si>
  <si>
    <t>	Прочая закупка товаров, работ и услуг	</t>
  </si>
  <si>
    <t>244</t>
  </si>
  <si>
    <t>	Закупка энергетических ресурсов	</t>
  </si>
  <si>
    <t>247</t>
  </si>
  <si>
    <t>	Уплата налога на имущество организаций и земельного налога	</t>
  </si>
  <si>
    <t>851</t>
  </si>
  <si>
    <t>	Уплата прочих налогов, сборов	</t>
  </si>
  <si>
    <t>852</t>
  </si>
  <si>
    <t>	Уплата иных платежей	</t>
  </si>
  <si>
    <t>853</t>
  </si>
  <si>
    <t>0110270280</t>
  </si>
  <si>
    <t>0110270650</t>
  </si>
  <si>
    <t>	Иные межбюджетные трансферты	</t>
  </si>
  <si>
    <t>0106</t>
  </si>
  <si>
    <t>01017УС002</t>
  </si>
  <si>
    <t>540</t>
  </si>
  <si>
    <t>	Резервные средства	</t>
  </si>
  <si>
    <t>0111</t>
  </si>
  <si>
    <t>0100940140</t>
  </si>
  <si>
    <t>870</t>
  </si>
  <si>
    <t>0113</t>
  </si>
  <si>
    <t>0100540120</t>
  </si>
  <si>
    <t>0100840050</t>
  </si>
  <si>
    <t>	Иные выплаты государственных (муниципальных) органов привлекаемым лицам	</t>
  </si>
  <si>
    <t>0101540160</t>
  </si>
  <si>
    <t>123</t>
  </si>
  <si>
    <t>0203</t>
  </si>
  <si>
    <t>0110251180</t>
  </si>
  <si>
    <t>0310</t>
  </si>
  <si>
    <t>0100640090</t>
  </si>
  <si>
    <t>0314</t>
  </si>
  <si>
    <t>0101940006</t>
  </si>
  <si>
    <t>0409</t>
  </si>
  <si>
    <t>0100440060</t>
  </si>
  <si>
    <t>0100440130</t>
  </si>
  <si>
    <t>0100471520</t>
  </si>
  <si>
    <t>01004S1520</t>
  </si>
  <si>
    <t>0502</t>
  </si>
  <si>
    <t>0101440150</t>
  </si>
  <si>
    <t>0503</t>
  </si>
  <si>
    <t>0100140010</t>
  </si>
  <si>
    <t>0100240020</t>
  </si>
  <si>
    <t>0100340040</t>
  </si>
  <si>
    <t>01003S5430</t>
  </si>
  <si>
    <t>0101072090</t>
  </si>
  <si>
    <t>01010S2090</t>
  </si>
  <si>
    <t>0705</t>
  </si>
  <si>
    <t>0110240300</t>
  </si>
  <si>
    <t>0804</t>
  </si>
  <si>
    <t>0100740070</t>
  </si>
  <si>
    <t>	Иные пенсии, социальные доплаты к пенсиям	</t>
  </si>
  <si>
    <t>1001</t>
  </si>
  <si>
    <t>0101840003</t>
  </si>
  <si>
    <t>312</t>
  </si>
  <si>
    <t>1101</t>
  </si>
  <si>
    <t>0101275260</t>
  </si>
  <si>
    <t>01012S5260</t>
  </si>
  <si>
    <t>1202</t>
  </si>
  <si>
    <t>0101140080</t>
  </si>
  <si>
    <t>Результат исполнения бюджета (дефицит / профицит)</t>
  </si>
  <si>
    <t>                                  3. Источники финансирования дефицита бюджета</t>
  </si>
  <si>
    <t>                        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</si>
  <si>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</si>
  <si>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</si>
  <si>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      в том числе:</t>
  </si>
  <si>
    <t>источники внутреннего финансирования бюджета</t>
  </si>
  <si>
    <t>520</t>
  </si>
  <si>
    <t>       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</si>
  <si>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</si>
  <si>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</si>
  <si>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</si>
  <si>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</si>
  <si>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</si>
  <si>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</si>
  <si>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</si>
  <si>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</si>
  <si>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</si>
  <si>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</si>
  <si>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</si>
  <si>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</si>
  <si>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</si>
  <si>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</si>
  <si>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</si>
  <si>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Руководитель          ____________________</t>
  </si>
  <si>
    <t>Руководитель финансово-
экономической службы</t>
  </si>
  <si>
    <t>                                            (подпись)</t>
  </si>
  <si>
    <t>(расшифровка подписи)</t>
  </si>
  <si>
    <t>(подпись)</t>
  </si>
  <si>
    <t>Главный бухгалтер ____________________ </t>
  </si>
  <si>
    <t>"________"    ________________________  20  ___  г.</t>
  </si>
</sst>
</file>

<file path=xl/styles.xml><?xml version="1.0" encoding="utf-8"?>
<styleSheet xmlns="http://schemas.openxmlformats.org/spreadsheetml/2006/main">
  <numFmts/>
  <fonts count="4">
    <font>
      <sz val="10.00000000"/>
      <color rgb="FF000000"/>
      <name val="Arial Cyr"/>
    </font>
    <font>
      <b/>
      <sz val="11.00000000"/>
      <color rgb="FF000000"/>
      <name val="Arial Cyr"/>
    </font>
    <font>
      <sz val="8.00000000"/>
      <color rgb="FF000000"/>
      <name val="Arial Cyr"/>
    </font>
    <font>
      <b/>
      <sz val="8.00000000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borderId="0" fillId="0" fontId="0" numFmtId="0"/>
  </cellStyleXfs>
  <cellXfs count="194">
    <xf xfId="0" borderId="0" fillId="0" fontId="0" numFmtId="0"/>
    <xf xfId="0" borderId="1" fillId="0" fontId="0" numFmtId="0" applyBorder="1"/>
    <xf xfId="0" borderId="2" fillId="0" fontId="1" numFmtId="0" applyFont="1" applyBorder="1" applyAlignment="1">
      <alignment horizontal="center"/>
    </xf>
    <xf xfId="0" borderId="3" fillId="0" fontId="1" numFmtId="0" applyFont="1" applyBorder="1" applyAlignment="1">
      <alignment horizontal="center"/>
    </xf>
    <xf xfId="0" borderId="0" fillId="0" fontId="1" numFmtId="0" applyFont="1" applyAlignment="1">
      <alignment horizontal="center"/>
    </xf>
    <xf xfId="0" borderId="4" fillId="0" fontId="2" numFmtId="0" applyFont="1" applyBorder="1" applyAlignment="1">
      <alignment horizontal="center"/>
    </xf>
    <xf xfId="0" borderId="3" fillId="0" fontId="2" numFmtId="49" applyFont="1" applyBorder="1" applyNumberFormat="1" applyAlignment="1">
      <alignment horizontal="center"/>
    </xf>
    <xf xfId="0" borderId="0" fillId="0" fontId="2" numFmtId="49" applyFont="1" applyNumberFormat="1"/>
    <xf xfId="0" borderId="0" fillId="0" fontId="2" numFmtId="0" applyFont="1" applyAlignment="1">
      <alignment horizontal="centerContinuous"/>
    </xf>
    <xf xfId="0" borderId="0" fillId="0" fontId="2" numFmtId="0" applyFont="1" applyAlignment="1">
      <alignment horizontal="left"/>
    </xf>
    <xf xfId="0" borderId="0" fillId="0" fontId="0" numFmtId="0" applyAlignment="1">
      <alignment horizontal="left"/>
    </xf>
    <xf xfId="0" borderId="0" fillId="0" fontId="0" numFmtId="49" applyNumberFormat="1"/>
    <xf xfId="0" borderId="5" fillId="0" fontId="0" numFmtId="49" applyBorder="1" applyNumberFormat="1"/>
    <xf xfId="0" borderId="6" fillId="0" fontId="2" numFmtId="49" applyFont="1" applyBorder="1" applyNumberFormat="1" applyAlignment="1">
      <alignment horizontal="center"/>
    </xf>
    <xf xfId="0" borderId="7" fillId="0" fontId="2" numFmtId="49" applyFont="1" applyBorder="1" applyNumberFormat="1" applyAlignment="1">
      <alignment horizontal="center"/>
    </xf>
    <xf xfId="0" borderId="0" fillId="0" fontId="2" numFmtId="0" applyFont="1" applyAlignment="1">
      <alignment horizontal="right"/>
    </xf>
    <xf xfId="0" borderId="1" fillId="0" fontId="2" numFmtId="49" applyFont="1" applyBorder="1" applyNumberFormat="1" applyAlignment="1" applyProtection="1">
      <alignment horizontal="center"/>
      <protection locked="0"/>
    </xf>
    <xf xfId="0" borderId="0" fillId="0" fontId="2" numFmtId="49" applyFont="1" applyNumberFormat="1" applyAlignment="1">
      <alignment horizontal="center"/>
    </xf>
    <xf xfId="0" borderId="5" fillId="0" fontId="2" numFmtId="0" applyFont="1" applyBorder="1" applyAlignment="1">
      <alignment horizontal="right"/>
    </xf>
    <xf xfId="0" borderId="8" fillId="0" fontId="2" numFmtId="14" applyFont="1" applyBorder="1" applyNumberFormat="1" applyAlignment="1" applyProtection="1">
      <alignment horizontal="center"/>
      <protection locked="0"/>
    </xf>
    <xf xfId="0" borderId="9" fillId="0" fontId="2" numFmtId="0" applyFont="1" applyBorder="1" applyAlignment="1">
      <alignment horizontal="left"/>
    </xf>
    <xf xfId="0" borderId="5" fillId="0" fontId="2" numFmtId="49" applyFont="1" applyBorder="1" applyNumberFormat="1" applyAlignment="1">
      <alignment horizontal="right"/>
    </xf>
    <xf xfId="0" borderId="8" fillId="0" fontId="2" numFmtId="49" applyFont="1" applyBorder="1" applyNumberFormat="1" applyAlignment="1" applyProtection="1">
      <alignment horizontal="center"/>
      <protection locked="0"/>
    </xf>
    <xf xfId="0" borderId="1" fillId="0" fontId="2" numFmtId="49" applyFont="1" applyBorder="1" applyNumberFormat="1" applyAlignment="1" applyProtection="1">
      <alignment wrapText="1" horizontal="left"/>
      <protection locked="0"/>
    </xf>
    <xf xfId="0" borderId="0" fillId="0" fontId="2" numFmtId="49" applyFont="1" applyNumberFormat="1" applyAlignment="1">
      <alignment wrapText="1" horizontal="left"/>
    </xf>
    <xf xfId="0" borderId="10" fillId="0" fontId="2" numFmtId="49" applyFont="1" applyBorder="1" applyNumberFormat="1" applyAlignment="1" applyProtection="1">
      <alignment horizontal="left"/>
      <protection locked="0"/>
    </xf>
    <xf xfId="0" borderId="0" fillId="0" fontId="2" numFmtId="0" applyFont="1"/>
    <xf xfId="0" borderId="9" fillId="0" fontId="2" numFmtId="49" applyFont="1" applyBorder="1" applyNumberFormat="1"/>
    <xf xfId="0" borderId="8" fillId="0" fontId="2" numFmtId="49" applyFont="1" applyBorder="1" applyNumberFormat="1" applyAlignment="1">
      <alignment horizontal="center"/>
    </xf>
    <xf xfId="0" borderId="5" fillId="0" fontId="2" numFmtId="49" applyFont="1" applyBorder="1" applyNumberFormat="1"/>
    <xf xfId="0" borderId="11" fillId="0" fontId="2" numFmtId="49" applyFont="1" applyBorder="1" applyNumberFormat="1" applyAlignment="1">
      <alignment horizontal="center"/>
    </xf>
    <xf xfId="0" borderId="12" fillId="0" fontId="1" numFmtId="0" applyFont="1" applyBorder="1" applyAlignment="1">
      <alignment horizontal="center"/>
    </xf>
    <xf xfId="0" borderId="0" fillId="0" fontId="3" numFmtId="49" applyFont="1" applyNumberFormat="1" applyAlignment="1">
      <alignment horizontal="center"/>
    </xf>
    <xf xfId="0" borderId="1" fillId="0" fontId="0" numFmtId="0" applyBorder="1" applyAlignment="1">
      <alignment horizontal="left"/>
    </xf>
    <xf xfId="0" borderId="1" fillId="0" fontId="0" numFmtId="49" applyBorder="1" applyNumberFormat="1"/>
    <xf xfId="0" borderId="13" fillId="0" fontId="2" numFmtId="49" applyFont="1" applyBorder="1" applyNumberFormat="1" applyAlignment="1">
      <alignment wrapText="1" horizontal="center" vertical="center"/>
    </xf>
    <xf xfId="0" borderId="14" fillId="0" fontId="2" numFmtId="49" applyFont="1" applyBorder="1" applyNumberFormat="1" applyAlignment="1">
      <alignment wrapText="1" horizontal="center" vertical="center"/>
    </xf>
    <xf xfId="0" borderId="15" fillId="0" fontId="2" numFmtId="49" applyFont="1" applyBorder="1" applyNumberFormat="1" applyAlignment="1">
      <alignment wrapText="1" horizontal="center" vertical="center"/>
    </xf>
    <xf xfId="0" borderId="10" fillId="0" fontId="2" numFmtId="49" applyFont="1" applyBorder="1" applyNumberFormat="1" applyAlignment="1">
      <alignment wrapText="1" horizontal="center" vertical="center"/>
    </xf>
    <xf xfId="0" borderId="0" fillId="0" fontId="2" numFmtId="49" applyFont="1" applyNumberFormat="1" applyAlignment="1">
      <alignment wrapText="1" horizontal="center" vertical="center"/>
    </xf>
    <xf xfId="0" borderId="16" fillId="0" fontId="2" numFmtId="49" applyFont="1" applyBorder="1" applyNumberFormat="1" applyAlignment="1">
      <alignment wrapText="1" horizontal="center" vertical="center"/>
    </xf>
    <xf xfId="0" borderId="17" fillId="0" fontId="2" numFmtId="49" applyFont="1" applyBorder="1" applyNumberFormat="1" applyAlignment="1">
      <alignment wrapText="1" horizontal="center" vertical="center"/>
    </xf>
    <xf xfId="0" borderId="13" fillId="0" fontId="2" numFmtId="0" applyFont="1" applyBorder="1" applyAlignment="1">
      <alignment horizontal="center" vertical="center"/>
    </xf>
    <xf xfId="0" borderId="4" fillId="0" fontId="2" numFmtId="0" applyFont="1" applyBorder="1" applyAlignment="1">
      <alignment horizontal="center" vertical="center"/>
    </xf>
    <xf xfId="0" borderId="18" fillId="0" fontId="2" numFmtId="0" applyFont="1" applyBorder="1" applyAlignment="1">
      <alignment horizontal="center" vertical="center"/>
    </xf>
    <xf xfId="0" borderId="19" fillId="0" fontId="2" numFmtId="0" applyFont="1" applyBorder="1" applyAlignment="1">
      <alignment horizontal="center" vertical="center"/>
    </xf>
    <xf xfId="0" borderId="20" fillId="0" fontId="2" numFmtId="0" applyFont="1" applyBorder="1" applyAlignment="1">
      <alignment horizontal="center" vertical="center"/>
    </xf>
    <xf xfId="0" borderId="4" fillId="0" fontId="2" numFmtId="0" applyFont="1" applyBorder="1" applyAlignment="1">
      <alignment vertical="center"/>
    </xf>
    <xf xfId="0" borderId="4" fillId="0" fontId="2" numFmtId="49" applyFont="1" applyBorder="1" applyNumberFormat="1" applyAlignment="1">
      <alignment horizontal="center" vertical="center"/>
    </xf>
    <xf xfId="0" borderId="18" fillId="0" fontId="2" numFmtId="49" applyFont="1" applyBorder="1" applyNumberFormat="1" applyAlignment="1">
      <alignment horizontal="center" vertical="center"/>
    </xf>
    <xf xfId="0" borderId="0" fillId="0" fontId="2" numFmtId="49" applyFont="1" applyNumberFormat="1" applyAlignment="1">
      <alignment horizontal="center" vertical="center"/>
    </xf>
    <xf xfId="0" borderId="21" fillId="2" fontId="2" numFmtId="0" applyFont="1" applyBorder="1" applyFill="1" applyAlignment="1">
      <alignment wrapText="1" horizontal="left"/>
    </xf>
    <xf xfId="0" borderId="22" fillId="2" fontId="2" numFmtId="49" applyFont="1" applyBorder="1" applyFill="1" applyNumberFormat="1" applyAlignment="1">
      <alignment wrapText="1" horizontal="center"/>
    </xf>
    <xf xfId="0" borderId="23" fillId="2" fontId="3" numFmtId="49" applyFont="1" applyBorder="1" applyFill="1" applyNumberFormat="1" applyAlignment="1">
      <alignment wrapText="1" horizontal="center"/>
    </xf>
    <xf xfId="0" borderId="24" fillId="2" fontId="3" numFmtId="49" applyFont="1" applyBorder="1" applyFill="1" applyNumberFormat="1" applyAlignment="1">
      <alignment wrapText="1" horizontal="center"/>
    </xf>
    <xf xfId="0" borderId="25" fillId="2" fontId="3" numFmtId="49" applyFont="1" applyBorder="1" applyFill="1" applyNumberFormat="1" applyAlignment="1">
      <alignment wrapText="1" horizontal="center"/>
    </xf>
    <xf xfId="0" borderId="26" fillId="2" fontId="3" numFmtId="49" applyFont="1" applyBorder="1" applyFill="1" applyNumberFormat="1" applyAlignment="1">
      <alignment wrapText="1" horizontal="center"/>
    </xf>
    <xf xfId="0" borderId="23" fillId="2" fontId="3" numFmtId="49" applyFont="1" applyBorder="1" applyFill="1" applyNumberFormat="1" applyAlignment="1">
      <alignment wrapText="1"/>
    </xf>
    <xf xfId="0" borderId="23" fillId="3" fontId="3" numFmtId="4" applyFont="1" applyBorder="1" applyFill="1" applyNumberFormat="1" applyAlignment="1">
      <alignment horizontal="right"/>
    </xf>
    <xf xfId="0" borderId="27" fillId="3" fontId="3" numFmtId="4" applyFont="1" applyBorder="1" applyFill="1" applyNumberFormat="1" applyAlignment="1">
      <alignment horizontal="right"/>
    </xf>
    <xf xfId="0" borderId="7" fillId="0" fontId="0" numFmtId="0" applyBorder="1"/>
    <xf xfId="0" borderId="28" fillId="2" fontId="2" numFmtId="0" applyFont="1" applyBorder="1" applyFill="1" applyAlignment="1">
      <alignment wrapText="1" horizontal="left"/>
    </xf>
    <xf xfId="0" borderId="29" fillId="2" fontId="2" numFmtId="49" applyFont="1" applyBorder="1" applyFill="1" applyNumberFormat="1" applyAlignment="1">
      <alignment wrapText="1" horizontal="center"/>
    </xf>
    <xf xfId="0" borderId="14" fillId="2" fontId="2" numFmtId="49" applyFont="1" applyBorder="1" applyFill="1" applyNumberFormat="1" applyAlignment="1">
      <alignment wrapText="1" horizontal="center"/>
    </xf>
    <xf xfId="0" borderId="15" fillId="2" fontId="2" numFmtId="49" applyFont="1" applyBorder="1" applyFill="1" applyNumberFormat="1" applyAlignment="1">
      <alignment wrapText="1" horizontal="center"/>
    </xf>
    <xf xfId="0" borderId="10" fillId="2" fontId="2" numFmtId="49" applyFont="1" applyBorder="1" applyFill="1" applyNumberFormat="1" applyAlignment="1">
      <alignment wrapText="1" horizontal="center"/>
    </xf>
    <xf xfId="0" borderId="13" fillId="2" fontId="2" numFmtId="49" applyFont="1" applyBorder="1" applyFill="1" applyNumberFormat="1" applyAlignment="1">
      <alignment wrapText="1" horizontal="center"/>
    </xf>
    <xf xfId="0" borderId="14" fillId="2" fontId="2" numFmtId="49" applyFont="1" applyBorder="1" applyFill="1" applyNumberFormat="1" applyAlignment="1">
      <alignment wrapText="1"/>
    </xf>
    <xf xfId="0" borderId="14" fillId="2" fontId="2" numFmtId="4" applyFont="1" applyBorder="1" applyFill="1" applyNumberFormat="1" applyAlignment="1">
      <alignment horizontal="right"/>
    </xf>
    <xf xfId="0" borderId="30" fillId="2" fontId="2" numFmtId="4" applyFont="1" applyBorder="1" applyFill="1" applyNumberFormat="1" applyAlignment="1">
      <alignment horizontal="right"/>
    </xf>
    <xf xfId="0" borderId="28" fillId="0" fontId="2" numFmtId="0" applyFont="1" applyBorder="1" applyAlignment="1" applyProtection="1">
      <alignment wrapText="1" horizontal="left"/>
      <protection locked="0"/>
    </xf>
    <xf xfId="0" borderId="29" fillId="0" fontId="2" numFmtId="49" applyFont="1" applyBorder="1" applyNumberFormat="1" applyAlignment="1">
      <alignment wrapText="1" horizontal="center"/>
    </xf>
    <xf xfId="0" borderId="31" fillId="0" fontId="2" numFmtId="49" applyFont="1" applyBorder="1" applyNumberFormat="1" applyAlignment="1" applyProtection="1">
      <alignment wrapText="1" horizontal="center"/>
      <protection locked="0"/>
    </xf>
    <xf xfId="0" borderId="32" fillId="0" fontId="2" numFmtId="49" applyFont="1" applyBorder="1" applyNumberFormat="1" applyAlignment="1" applyProtection="1">
      <alignment wrapText="1" horizontal="center"/>
      <protection locked="0"/>
    </xf>
    <xf xfId="0" borderId="15" fillId="0" fontId="2" numFmtId="49" applyFont="1" applyBorder="1" applyNumberFormat="1" applyAlignment="1" applyProtection="1">
      <alignment wrapText="1" horizontal="center"/>
      <protection locked="0"/>
    </xf>
    <xf xfId="0" borderId="13" fillId="0" fontId="2" numFmtId="49" applyFont="1" applyBorder="1" applyNumberFormat="1" applyAlignment="1" applyProtection="1">
      <alignment wrapText="1" horizontal="center"/>
      <protection locked="0"/>
    </xf>
    <xf xfId="0" borderId="14" fillId="0" fontId="2" numFmtId="49" applyFont="1" applyBorder="1" applyNumberFormat="1" applyAlignment="1" applyProtection="1">
      <alignment wrapText="1"/>
      <protection locked="0"/>
    </xf>
    <xf xfId="0" borderId="14" fillId="0" fontId="2" numFmtId="4" applyFont="1" applyBorder="1" applyNumberFormat="1" applyAlignment="1" applyProtection="1">
      <alignment wrapText="1" horizontal="right"/>
      <protection locked="0"/>
    </xf>
    <xf xfId="0" borderId="30" fillId="4" fontId="3" numFmtId="4" applyFont="1" applyBorder="1" applyFill="1" applyNumberFormat="1" applyAlignment="1">
      <alignment wrapText="1" horizontal="right"/>
    </xf>
    <xf xfId="0" borderId="7" fillId="4" fontId="2" numFmtId="49" applyFont="1" applyBorder="1" applyFill="1" applyNumberFormat="1" applyAlignment="1">
      <alignment wrapText="1" horizontal="right"/>
    </xf>
    <xf xfId="0" borderId="0" fillId="0" fontId="2" numFmtId="0" applyFont="1" applyAlignment="1">
      <alignment wrapText="1"/>
    </xf>
    <xf xfId="0" borderId="28" fillId="0" fontId="2" numFmtId="0" applyFont="1" applyBorder="1" applyAlignment="1">
      <alignment wrapText="1" horizontal="left"/>
    </xf>
    <xf xfId="0" borderId="33" fillId="0" fontId="2" numFmtId="49" applyFont="1" applyBorder="1" applyNumberFormat="1" applyAlignment="1">
      <alignment wrapText="1" horizontal="center"/>
    </xf>
    <xf xfId="0" borderId="34" fillId="0" fontId="2" numFmtId="49" applyFont="1" applyBorder="1" applyNumberFormat="1" applyAlignment="1">
      <alignment horizontal="center"/>
    </xf>
    <xf xfId="0" borderId="35" fillId="0" fontId="2" numFmtId="49" applyFont="1" applyBorder="1" applyNumberFormat="1" applyAlignment="1">
      <alignment horizontal="center"/>
    </xf>
    <xf xfId="0" borderId="36" fillId="0" fontId="2" numFmtId="49" applyFont="1" applyBorder="1" applyNumberFormat="1" applyAlignment="1">
      <alignment horizontal="center"/>
    </xf>
    <xf xfId="0" borderId="4" fillId="0" fontId="2" numFmtId="4" applyFont="1" applyBorder="1" applyNumberFormat="1" applyAlignment="1">
      <alignment horizontal="right"/>
    </xf>
    <xf xfId="0" borderId="37" fillId="4" fontId="2" numFmtId="4" applyFont="1" applyBorder="1" applyFill="1" applyNumberFormat="1" applyAlignment="1">
      <alignment horizontal="right"/>
    </xf>
    <xf xfId="0" borderId="7" fillId="4" fontId="2" numFmtId="4" applyFont="1" applyBorder="1" applyFill="1" applyNumberFormat="1" applyAlignment="1">
      <alignment horizontal="right"/>
    </xf>
    <xf xfId="0" borderId="38" fillId="0" fontId="2" numFmtId="0" applyFont="1" applyBorder="1" applyAlignment="1">
      <alignment wrapText="1"/>
    </xf>
    <xf xfId="0" borderId="12" fillId="0" fontId="2" numFmtId="49" applyFont="1" applyBorder="1" applyNumberFormat="1" applyAlignment="1">
      <alignment wrapText="1"/>
    </xf>
    <xf xfId="0" borderId="12" fillId="0" fontId="2" numFmtId="49" applyFont="1" applyBorder="1" applyNumberFormat="1" applyAlignment="1">
      <alignment horizontal="center"/>
    </xf>
    <xf xfId="0" borderId="12" fillId="0" fontId="2" numFmtId="49" applyFont="1" applyBorder="1" applyNumberFormat="1"/>
    <xf xfId="0" borderId="0" fillId="0" fontId="3" numFmtId="0" applyFont="1" applyAlignment="1">
      <alignment horizontal="center"/>
    </xf>
    <xf xfId="0" borderId="1" fillId="0" fontId="2" numFmtId="49" applyFont="1" applyBorder="1" applyNumberFormat="1" applyAlignment="1">
      <alignment horizontal="right"/>
    </xf>
    <xf xfId="0" borderId="0" fillId="0" fontId="2" numFmtId="49" applyFont="1" applyNumberFormat="1" applyAlignment="1">
      <alignment horizontal="right"/>
    </xf>
    <xf xfId="0" borderId="39" fillId="0" fontId="2" numFmtId="49" applyFont="1" applyBorder="1" applyNumberFormat="1" applyAlignment="1" applyProtection="1">
      <alignment wrapText="1" horizontal="center"/>
      <protection locked="0"/>
    </xf>
    <xf xfId="0" borderId="14" fillId="0" fontId="2" numFmtId="49" applyFont="1" applyBorder="1" applyNumberFormat="1" applyAlignment="1" applyProtection="1">
      <alignment wrapText="1" horizontal="center"/>
      <protection locked="0"/>
    </xf>
    <xf xfId="0" borderId="7" fillId="4" fontId="2" numFmtId="49" applyFont="1" applyBorder="1" applyFill="1" applyNumberFormat="1" applyAlignment="1">
      <alignment horizontal="right"/>
    </xf>
    <xf xfId="0" borderId="40" fillId="0" fontId="2" numFmtId="0" applyFont="1" applyBorder="1" applyAlignment="1">
      <alignment wrapText="1" horizontal="left"/>
    </xf>
    <xf xfId="0" borderId="33" fillId="0" fontId="2" numFmtId="0" applyFont="1" applyBorder="1" applyAlignment="1">
      <alignment wrapText="1" horizontal="left"/>
    </xf>
    <xf xfId="0" borderId="1" fillId="0" fontId="2" numFmtId="0" applyFont="1" applyBorder="1" applyAlignment="1">
      <alignment wrapText="1" horizontal="left"/>
    </xf>
    <xf xfId="0" borderId="41" fillId="0" fontId="2" numFmtId="0" applyFont="1" applyBorder="1" applyAlignment="1">
      <alignment wrapText="1" horizontal="left"/>
    </xf>
    <xf xfId="0" borderId="41" fillId="0" fontId="2" numFmtId="49" applyFont="1" applyBorder="1" applyNumberFormat="1" applyAlignment="1">
      <alignment horizontal="center"/>
    </xf>
    <xf xfId="0" borderId="41" fillId="0" fontId="2" numFmtId="4" applyFont="1" applyBorder="1" applyNumberFormat="1" applyAlignment="1">
      <alignment horizontal="center"/>
    </xf>
    <xf xfId="0" borderId="0" fillId="0" fontId="2" numFmtId="4" applyFont="1" applyNumberFormat="1" applyAlignment="1">
      <alignment horizontal="center"/>
    </xf>
    <xf xfId="0" borderId="42" fillId="2" fontId="2" numFmtId="0" applyFont="1" applyBorder="1" applyFill="1" applyAlignment="1">
      <alignment wrapText="1" horizontal="left"/>
    </xf>
    <xf xfId="0" borderId="43" fillId="2" fontId="2" numFmtId="0" applyFont="1" applyBorder="1" applyFill="1" applyAlignment="1">
      <alignment wrapText="1" horizontal="center"/>
    </xf>
    <xf xfId="0" borderId="44" fillId="2" fontId="3" numFmtId="49" applyFont="1" applyBorder="1" applyFill="1" applyNumberFormat="1" applyAlignment="1">
      <alignment horizontal="center"/>
    </xf>
    <xf xfId="0" borderId="45" fillId="2" fontId="3" numFmtId="49" applyFont="1" applyBorder="1" applyFill="1" applyNumberFormat="1" applyAlignment="1">
      <alignment horizontal="center"/>
    </xf>
    <xf xfId="0" borderId="41" fillId="2" fontId="3" numFmtId="49" applyFont="1" applyBorder="1" applyFill="1" applyNumberFormat="1" applyAlignment="1">
      <alignment horizontal="center"/>
    </xf>
    <xf xfId="0" borderId="46" fillId="2" fontId="3" numFmtId="49" applyFont="1" applyBorder="1" applyFill="1" applyNumberFormat="1" applyAlignment="1">
      <alignment horizontal="center"/>
    </xf>
    <xf xfId="0" borderId="44" fillId="2" fontId="3" numFmtId="49" applyFont="1" applyBorder="1" applyFill="1" applyNumberFormat="1"/>
    <xf xfId="0" borderId="44" fillId="5" fontId="3" numFmtId="4" applyFont="1" applyBorder="1" applyFill="1" applyNumberFormat="1" applyAlignment="1">
      <alignment horizontal="right"/>
    </xf>
    <xf xfId="0" borderId="47" fillId="2" fontId="3" numFmtId="49" applyFont="1" applyBorder="1" applyFill="1" applyNumberFormat="1" applyAlignment="1">
      <alignment horizontal="center"/>
    </xf>
    <xf xfId="0" borderId="9" fillId="0" fontId="2" numFmtId="0" applyFont="1" applyBorder="1" applyAlignment="1">
      <alignment wrapText="1" horizontal="left"/>
    </xf>
    <xf xfId="0" borderId="12" fillId="0" fontId="2" numFmtId="49" applyFont="1" applyBorder="1" applyNumberFormat="1" applyAlignment="1">
      <alignment wrapText="1" horizontal="center"/>
    </xf>
    <xf xfId="0" borderId="1" fillId="0" fontId="0" numFmtId="49" applyBorder="1" applyNumberFormat="1" applyAlignment="1">
      <alignment horizontal="left"/>
    </xf>
    <xf xfId="0" borderId="23" fillId="5" fontId="3" numFmtId="4" applyFont="1" applyBorder="1" applyFill="1" applyNumberFormat="1" applyAlignment="1">
      <alignment horizontal="right"/>
    </xf>
    <xf xfId="0" borderId="27" fillId="5" fontId="3" numFmtId="4" applyFont="1" applyBorder="1" applyFill="1" applyNumberFormat="1" applyAlignment="1">
      <alignment horizontal="right"/>
    </xf>
    <xf xfId="0" borderId="48" fillId="2" fontId="2" numFmtId="49" applyFont="1" applyBorder="1" applyFill="1" applyNumberFormat="1" applyAlignment="1">
      <alignment wrapText="1" horizontal="center"/>
    </xf>
    <xf xfId="0" borderId="16" fillId="2" fontId="2" numFmtId="49" applyFont="1" applyBorder="1" applyFill="1" applyNumberFormat="1" applyAlignment="1">
      <alignment wrapText="1" horizontal="center"/>
    </xf>
    <xf xfId="0" borderId="49" fillId="2" fontId="2" numFmtId="49" applyFont="1" applyBorder="1" applyFill="1" applyNumberFormat="1" applyAlignment="1">
      <alignment wrapText="1" horizontal="center"/>
    </xf>
    <xf xfId="0" borderId="9" fillId="2" fontId="2" numFmtId="49" applyFont="1" applyBorder="1" applyFill="1" applyNumberFormat="1" applyAlignment="1">
      <alignment wrapText="1" horizontal="center"/>
    </xf>
    <xf xfId="0" borderId="50" fillId="2" fontId="2" numFmtId="49" applyFont="1" applyBorder="1" applyFill="1" applyNumberFormat="1" applyAlignment="1">
      <alignment wrapText="1" horizontal="center"/>
    </xf>
    <xf xfId="0" borderId="16" fillId="2" fontId="2" numFmtId="49" applyFont="1" applyBorder="1" applyFill="1" applyNumberFormat="1" applyAlignment="1">
      <alignment wrapText="1"/>
    </xf>
    <xf xfId="0" borderId="16" fillId="2" fontId="2" numFmtId="4" applyFont="1" applyBorder="1" applyFill="1" applyNumberFormat="1" applyAlignment="1">
      <alignment horizontal="center"/>
    </xf>
    <xf xfId="0" borderId="51" fillId="2" fontId="2" numFmtId="4" applyFont="1" applyBorder="1" applyFill="1" applyNumberFormat="1" applyAlignment="1">
      <alignment horizontal="center"/>
    </xf>
    <xf xfId="0" borderId="52" fillId="2" fontId="2" numFmtId="49" applyFont="1" applyBorder="1" applyFill="1" applyNumberFormat="1" applyAlignment="1">
      <alignment wrapText="1" horizontal="center"/>
    </xf>
    <xf xfId="0" borderId="17" fillId="2" fontId="3" numFmtId="49" applyFont="1" applyBorder="1" applyFill="1" applyNumberFormat="1" applyAlignment="1">
      <alignment horizontal="center"/>
    </xf>
    <xf xfId="0" borderId="53" fillId="2" fontId="3" numFmtId="49" applyFont="1" applyBorder="1" applyFill="1" applyNumberFormat="1" applyAlignment="1">
      <alignment horizontal="center"/>
    </xf>
    <xf xfId="0" borderId="1" fillId="2" fontId="3" numFmtId="49" applyFont="1" applyBorder="1" applyFill="1" applyNumberFormat="1" applyAlignment="1">
      <alignment horizontal="center"/>
    </xf>
    <xf xfId="0" borderId="54" fillId="2" fontId="3" numFmtId="49" applyFont="1" applyBorder="1" applyFill="1" applyNumberFormat="1" applyAlignment="1">
      <alignment horizontal="center"/>
    </xf>
    <xf xfId="0" borderId="17" fillId="2" fontId="3" numFmtId="49" applyFont="1" applyBorder="1" applyFill="1" applyNumberFormat="1"/>
    <xf xfId="0" borderId="17" fillId="3" fontId="3" numFmtId="4" applyFont="1" applyBorder="1" applyFill="1" applyNumberFormat="1" applyAlignment="1">
      <alignment horizontal="right"/>
    </xf>
    <xf xfId="0" borderId="55" fillId="3" fontId="3" numFmtId="4" applyFont="1" applyBorder="1" applyFill="1" applyNumberFormat="1" applyAlignment="1">
      <alignment horizontal="right"/>
    </xf>
    <xf xfId="0" borderId="14" fillId="2" fontId="2" numFmtId="49" applyFont="1" applyBorder="1" applyFill="1" applyNumberFormat="1" applyAlignment="1">
      <alignment horizontal="center"/>
    </xf>
    <xf xfId="0" borderId="15" fillId="2" fontId="2" numFmtId="49" applyFont="1" applyBorder="1" applyFill="1" applyNumberFormat="1" applyAlignment="1">
      <alignment horizontal="center"/>
    </xf>
    <xf xfId="0" borderId="10" fillId="2" fontId="2" numFmtId="49" applyFont="1" applyBorder="1" applyFill="1" applyNumberFormat="1" applyAlignment="1">
      <alignment horizontal="center"/>
    </xf>
    <xf xfId="0" borderId="13" fillId="2" fontId="2" numFmtId="49" applyFont="1" applyBorder="1" applyFill="1" applyNumberFormat="1" applyAlignment="1">
      <alignment horizontal="center"/>
    </xf>
    <xf xfId="0" borderId="14" fillId="2" fontId="2" numFmtId="49" applyFont="1" applyBorder="1" applyFill="1" applyNumberFormat="1"/>
    <xf xfId="0" borderId="14" fillId="2" fontId="2" numFmtId="4" applyFont="1" applyBorder="1" applyFill="1" applyNumberFormat="1" applyAlignment="1">
      <alignment horizontal="center"/>
    </xf>
    <xf xfId="0" borderId="30" fillId="2" fontId="2" numFmtId="4" applyFont="1" applyBorder="1" applyFill="1" applyNumberFormat="1" applyAlignment="1">
      <alignment horizontal="center"/>
    </xf>
    <xf xfId="0" borderId="28" fillId="6" fontId="2" numFmtId="0" applyFont="1" applyBorder="1" applyFill="1" applyAlignment="1" applyProtection="1">
      <alignment wrapText="1" horizontal="left"/>
      <protection locked="0"/>
    </xf>
    <xf xfId="0" borderId="29" fillId="6" fontId="2" numFmtId="49" applyFont="1" applyBorder="1" applyFill="1" applyNumberFormat="1" applyAlignment="1">
      <alignment wrapText="1" horizontal="center"/>
    </xf>
    <xf xfId="0" borderId="56" fillId="6" fontId="2" numFmtId="49" applyFont="1" applyBorder="1" applyFill="1" applyNumberFormat="1" applyAlignment="1" applyProtection="1">
      <alignment wrapText="1" horizontal="center"/>
      <protection locked="0"/>
    </xf>
    <xf xfId="0" borderId="57" fillId="6" fontId="2" numFmtId="49" applyFont="1" applyBorder="1" applyFill="1" applyNumberFormat="1" applyAlignment="1" applyProtection="1">
      <alignment wrapText="1" horizontal="center"/>
      <protection locked="0"/>
    </xf>
    <xf xfId="0" borderId="15" fillId="6" fontId="2" numFmtId="49" applyFont="1" applyBorder="1" applyFill="1" applyNumberFormat="1" applyAlignment="1" applyProtection="1">
      <alignment wrapText="1" horizontal="center"/>
      <protection locked="0"/>
    </xf>
    <xf xfId="0" borderId="13" fillId="6" fontId="2" numFmtId="49" applyFont="1" applyBorder="1" applyFill="1" applyNumberFormat="1" applyAlignment="1" applyProtection="1">
      <alignment wrapText="1" horizontal="center"/>
      <protection locked="0"/>
    </xf>
    <xf xfId="0" borderId="14" fillId="6" fontId="2" numFmtId="49" applyFont="1" applyBorder="1" applyFill="1" applyNumberFormat="1" applyAlignment="1" applyProtection="1">
      <alignment wrapText="1"/>
      <protection locked="0"/>
    </xf>
    <xf xfId="0" borderId="14" fillId="6" fontId="2" numFmtId="4" applyFont="1" applyBorder="1" applyFill="1" applyNumberFormat="1" applyAlignment="1" applyProtection="1">
      <alignment wrapText="1" horizontal="right"/>
      <protection locked="0"/>
    </xf>
    <xf xfId="0" borderId="30" fillId="7" fontId="3" numFmtId="4" applyFont="1" applyBorder="1" applyFill="1" applyNumberFormat="1" applyAlignment="1">
      <alignment wrapText="1" horizontal="right"/>
    </xf>
    <xf xfId="0" borderId="7" fillId="7" fontId="2" numFmtId="4" applyFont="1" applyBorder="1" applyFill="1" applyNumberFormat="1" applyAlignment="1">
      <alignment wrapText="1" horizontal="right"/>
    </xf>
    <xf xfId="0" borderId="0" fillId="6" fontId="2" numFmtId="0" applyFont="1" applyFill="1" applyAlignment="1">
      <alignment wrapText="1"/>
    </xf>
    <xf xfId="0" borderId="29" fillId="0" fontId="2" numFmtId="49" applyFont="1" applyBorder="1" applyNumberFormat="1" applyAlignment="1">
      <alignment wrapText="1" horizontal="left"/>
    </xf>
    <xf xfId="0" borderId="14" fillId="0" fontId="2" numFmtId="49" applyFont="1" applyBorder="1" applyNumberFormat="1" applyAlignment="1">
      <alignment horizontal="center"/>
    </xf>
    <xf xfId="0" borderId="15" fillId="0" fontId="2" numFmtId="49" applyFont="1" applyBorder="1" applyNumberFormat="1" applyAlignment="1">
      <alignment horizontal="center"/>
    </xf>
    <xf xfId="0" borderId="10" fillId="0" fontId="2" numFmtId="49" applyFont="1" applyBorder="1" applyNumberFormat="1" applyAlignment="1">
      <alignment horizontal="center"/>
    </xf>
    <xf xfId="0" borderId="13" fillId="0" fontId="2" numFmtId="49" applyFont="1" applyBorder="1" applyNumberFormat="1" applyAlignment="1">
      <alignment horizontal="center"/>
    </xf>
    <xf xfId="0" borderId="14" fillId="0" fontId="2" numFmtId="4" applyFont="1" applyBorder="1" applyNumberFormat="1" applyAlignment="1">
      <alignment horizontal="center"/>
    </xf>
    <xf xfId="0" borderId="30" fillId="4" fontId="2" numFmtId="4" applyFont="1" applyBorder="1" applyFill="1" applyNumberFormat="1" applyAlignment="1">
      <alignment horizontal="center"/>
    </xf>
    <xf xfId="0" borderId="7" fillId="4" fontId="2" numFmtId="4" applyFont="1" applyBorder="1" applyFill="1" applyNumberFormat="1" applyAlignment="1">
      <alignment horizontal="center"/>
    </xf>
    <xf xfId="0" borderId="14" fillId="2" fontId="3" numFmtId="49" applyFont="1" applyBorder="1" applyFill="1" applyNumberFormat="1" applyAlignment="1">
      <alignment horizontal="center"/>
    </xf>
    <xf xfId="0" borderId="15" fillId="2" fontId="3" numFmtId="49" applyFont="1" applyBorder="1" applyFill="1" applyNumberFormat="1" applyAlignment="1">
      <alignment horizontal="center"/>
    </xf>
    <xf xfId="0" borderId="10" fillId="2" fontId="3" numFmtId="49" applyFont="1" applyBorder="1" applyFill="1" applyNumberFormat="1" applyAlignment="1">
      <alignment horizontal="center"/>
    </xf>
    <xf xfId="0" borderId="13" fillId="2" fontId="3" numFmtId="49" applyFont="1" applyBorder="1" applyFill="1" applyNumberFormat="1" applyAlignment="1">
      <alignment horizontal="center"/>
    </xf>
    <xf xfId="0" borderId="14" fillId="3" fontId="3" numFmtId="4" applyFont="1" applyBorder="1" applyFill="1" applyNumberFormat="1" applyAlignment="1">
      <alignment horizontal="right"/>
    </xf>
    <xf xfId="0" borderId="30" fillId="3" fontId="3" numFmtId="4" applyFont="1" applyBorder="1" applyFill="1" applyNumberFormat="1" applyAlignment="1">
      <alignment horizontal="right"/>
    </xf>
    <xf xfId="0" borderId="14" fillId="3" fontId="3" numFmtId="49" applyFont="1" applyBorder="1" applyFill="1" applyNumberFormat="1" applyAlignment="1">
      <alignment horizontal="center"/>
    </xf>
    <xf xfId="0" borderId="15" fillId="3" fontId="3" numFmtId="49" applyFont="1" applyBorder="1" applyFill="1" applyNumberFormat="1" applyAlignment="1">
      <alignment horizontal="center"/>
    </xf>
    <xf xfId="0" borderId="10" fillId="3" fontId="3" numFmtId="49" applyFont="1" applyBorder="1" applyFill="1" applyNumberFormat="1" applyAlignment="1">
      <alignment horizontal="center"/>
    </xf>
    <xf xfId="0" borderId="13" fillId="3" fontId="3" numFmtId="49" applyFont="1" applyBorder="1" applyFill="1" applyNumberFormat="1" applyAlignment="1">
      <alignment horizontal="center"/>
    </xf>
    <xf xfId="0" borderId="14" fillId="3" fontId="3" numFmtId="49" applyFont="1" applyBorder="1" applyFill="1" applyNumberFormat="1"/>
    <xf xfId="0" borderId="56" fillId="0" fontId="2" numFmtId="49" applyFont="1" applyBorder="1" applyNumberFormat="1" applyAlignment="1" applyProtection="1">
      <alignment horizontal="center"/>
      <protection locked="0"/>
    </xf>
    <xf xfId="0" borderId="57" fillId="0" fontId="2" numFmtId="49" applyFont="1" applyBorder="1" applyNumberFormat="1" applyAlignment="1" applyProtection="1">
      <alignment horizontal="center"/>
      <protection locked="0"/>
    </xf>
    <xf xfId="0" borderId="15" fillId="0" fontId="2" numFmtId="49" applyFont="1" applyBorder="1" applyNumberFormat="1" applyAlignment="1" applyProtection="1">
      <alignment horizontal="center"/>
      <protection locked="0"/>
    </xf>
    <xf xfId="0" borderId="13" fillId="0" fontId="2" numFmtId="49" applyFont="1" applyBorder="1" applyNumberFormat="1" applyAlignment="1" applyProtection="1">
      <alignment horizontal="center"/>
      <protection locked="0"/>
    </xf>
    <xf xfId="0" borderId="14" fillId="0" fontId="2" numFmtId="49" applyFont="1" applyBorder="1" applyNumberFormat="1" applyProtection="1">
      <protection locked="0"/>
    </xf>
    <xf xfId="0" borderId="14" fillId="0" fontId="2" numFmtId="4" applyFont="1" applyBorder="1" applyNumberFormat="1" applyAlignment="1" applyProtection="1">
      <alignment horizontal="right"/>
      <protection locked="0"/>
    </xf>
    <xf xfId="0" borderId="30" fillId="2" fontId="3" numFmtId="0" applyFont="1" applyBorder="1" applyFill="1" applyAlignment="1">
      <alignment horizontal="center"/>
    </xf>
    <xf xfId="0" borderId="7" fillId="4" fontId="2" numFmtId="0" applyFont="1" applyBorder="1" applyFill="1"/>
    <xf xfId="0" borderId="30" fillId="2" fontId="3" numFmtId="49" applyFont="1" applyBorder="1" applyFill="1" applyNumberFormat="1" applyAlignment="1">
      <alignment horizontal="center"/>
    </xf>
    <xf xfId="0" borderId="7" fillId="4" fontId="2" numFmtId="49" applyFont="1" applyBorder="1" applyFill="1" applyNumberFormat="1"/>
    <xf xfId="0" borderId="4" fillId="0" fontId="2" numFmtId="49" applyFont="1" applyBorder="1" applyNumberFormat="1" applyAlignment="1">
      <alignment horizontal="center"/>
    </xf>
    <xf xfId="0" borderId="37" fillId="0" fontId="2" numFmtId="49" applyFont="1" applyBorder="1" applyNumberFormat="1" applyAlignment="1">
      <alignment horizontal="center"/>
    </xf>
    <xf xfId="0" borderId="0" fillId="0" fontId="2" numFmtId="0" applyFont="1" applyAlignment="1">
      <alignment wrapText="1" horizontal="left"/>
    </xf>
    <xf xfId="0" borderId="0" fillId="8" fontId="2" numFmtId="0" applyFont="1" applyFill="1"/>
    <xf xfId="0" borderId="1" fillId="0" fontId="2" numFmtId="49" applyFont="1" applyBorder="1" applyNumberFormat="1" applyAlignment="1" applyProtection="1">
      <alignment wrapText="1" horizontal="center"/>
      <protection locked="0"/>
    </xf>
    <xf xfId="0" borderId="0" fillId="0" fontId="2" numFmtId="49" applyFont="1" applyNumberFormat="1" applyAlignment="1">
      <alignment wrapText="1" horizontal="center"/>
    </xf>
    <xf xfId="0" borderId="1" fillId="0" fontId="2" numFmtId="49" applyFont="1" applyBorder="1" applyNumberFormat="1" applyAlignment="1">
      <alignment horizontal="center"/>
    </xf>
    <xf xfId="0" borderId="9" fillId="0" fontId="2" numFmtId="49" applyFont="1" applyBorder="1" applyNumberFormat="1" applyAlignment="1">
      <alignment wrapText="1" horizontal="center"/>
    </xf>
    <xf xfId="0" borderId="9" fillId="0" fontId="2" numFmtId="0" applyFont="1" applyBorder="1" applyAlignment="1">
      <alignment horizontal="center"/>
    </xf>
    <xf xfId="0" borderId="1" fillId="0" fontId="0" numFmtId="49" applyBorder="1" applyNumberFormat="1" applyAlignment="1" applyProtection="1">
      <alignment horizontal="center"/>
      <protection locked="0"/>
    </xf>
    <xf xfId="0" borderId="0" fillId="0" fontId="0" numFmtId="49" applyNumberFormat="1" applyAlignment="1">
      <alignment horizontal="center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U134"/>
  <sheetViews>
    <sheetView workbookViewId="0" tabSelected="1"/>
  </sheetViews>
  <cols>
    <col width="0.85546875" customWidth="1" min="1" max="1"/>
    <col width="44.71093750" customWidth="1" min="2" max="2"/>
    <col width="5.71093750" customWidth="1" min="3" max="3"/>
    <col width="5.71093750" customWidth="1" min="4" max="4"/>
    <col width="6.71093750" customWidth="1" min="5" max="5"/>
    <col width="11.71093750" customWidth="1" min="6" max="6"/>
    <col width="5.71093750" customWidth="1" min="7" max="7"/>
    <col hidden="1" width="4.71093750" customWidth="1" min="8" max="8"/>
    <col width="19.71093750" customWidth="1" min="9" max="9"/>
    <col width="19.71093750" customWidth="1" min="10" max="10"/>
    <col width="19.71093750" customWidth="1" min="11" max="11"/>
    <col hidden="1" width="24.28515625" customWidth="1" min="12" max="12"/>
    <col hidden="1" width="51.14062500" customWidth="1" min="13" max="13"/>
    <col hidden="1" width="56.71093750" customWidth="1" min="14" max="14"/>
    <col hidden="1" width="0.00000000" customWidth="1" min="15" max="15"/>
    <col hidden="1" width="0.00000000" customWidth="1" min="16" max="16"/>
    <col hidden="1" width="0.00000000" customWidth="1" min="17" max="17"/>
    <col hidden="1" width="0.00000000" customWidth="1" min="18" max="18"/>
    <col hidden="1" width="0.00000000" customWidth="1" min="19" max="19"/>
    <col hidden="1" width="0.00000000" customWidth="1" min="20" max="20"/>
    <col hidden="1" width="0.00000000" customWidth="1" min="21" max="21"/>
  </cols>
  <sheetData>
    <row r="1" ht="5.10000000" customHeight="1">
      <c s="0" r="A1"/>
      <c s="0" r="B1"/>
      <c s="0" r="C1"/>
      <c s="0" r="D1"/>
      <c s="0" r="E1"/>
      <c s="0" r="F1"/>
      <c s="0" r="G1"/>
      <c s="0" r="H1"/>
      <c s="0" r="I1"/>
      <c s="0" r="J1"/>
      <c s="1" r="K1"/>
      <c s="0" r="L1"/>
      <c s="0" r="M1"/>
      <c s="0" r="N1"/>
      <c s="0" r="O1"/>
      <c s="0" r="P1"/>
      <c s="0" r="Q1"/>
      <c s="0" r="R1"/>
      <c s="0" r="S1"/>
      <c s="0" r="T1"/>
      <c s="0" r="U1"/>
    </row>
    <row r="2" ht="15.75000000" customHeight="1">
      <c s="0" r="A2"/>
      <c s="2" r="B2" t="s">
        <v>0</v>
      </c>
      <c s="3" r="C2"/>
      <c s="4" r="D2"/>
      <c s="4" r="E2"/>
      <c s="4" r="F2"/>
      <c s="4" r="G2"/>
      <c s="4" r="H2"/>
      <c s="4" r="I2"/>
      <c s="2" r="J2"/>
      <c s="5" r="K2" t="s">
        <v>1</v>
      </c>
      <c s="6" r="L2"/>
      <c s="7" r="M2"/>
      <c s="0" r="N2"/>
      <c s="0" r="O2"/>
      <c s="0" r="P2"/>
      <c s="0" r="Q2"/>
      <c s="0" r="R2"/>
      <c s="0" r="S2"/>
      <c s="0" r="T2"/>
      <c s="0" r="U2"/>
    </row>
    <row r="3" ht="15.00000000" customHeight="1">
      <c s="0" r="A3"/>
      <c s="8" r="B3"/>
      <c s="9" r="C3"/>
      <c s="10" r="D3"/>
      <c s="10" r="E3"/>
      <c s="10" r="F3"/>
      <c s="10" r="G3"/>
      <c s="10" r="H3"/>
      <c s="11" r="I3"/>
      <c s="12" r="J3"/>
      <c s="13" r="K3" t="s">
        <v>2</v>
      </c>
      <c s="14" r="L3" t="s">
        <v>3</v>
      </c>
      <c s="7" r="M3"/>
      <c s="0" r="N3"/>
      <c s="0" r="O3"/>
      <c s="0" r="P3"/>
      <c s="0" r="Q3"/>
      <c s="0" r="R3"/>
      <c s="0" r="S3"/>
      <c s="0" r="T3"/>
      <c s="0" r="U3"/>
    </row>
    <row r="4" ht="15.00000000" customHeight="1">
      <c s="0" r="A4"/>
      <c s="15" r="B4" t="s">
        <v>4</v>
      </c>
      <c s="16" r="C4" t="s">
        <v>5</v>
      </c>
      <c s="16" r="D4"/>
      <c s="16" r="E4"/>
      <c s="17" r="F4"/>
      <c s="17" r="G4"/>
      <c s="9" r="H4"/>
      <c s="9" r="I4"/>
      <c s="18" r="J4" t="s">
        <v>6</v>
      </c>
      <c s="19" r="K4">
        <v>45444.00000000</v>
      </c>
      <c s="14" r="L4" t="s">
        <v>7</v>
      </c>
      <c s="7" r="M4"/>
      <c s="0" r="N4"/>
      <c s="0" r="O4"/>
      <c s="0" r="P4"/>
      <c s="0" r="Q4"/>
      <c s="0" r="R4"/>
      <c s="0" r="S4"/>
      <c s="0" r="T4"/>
      <c s="0" r="U4"/>
    </row>
    <row r="5" ht="15.00000000" customHeight="1">
      <c s="0" r="A5"/>
      <c s="9" r="B5"/>
      <c s="20" r="C5"/>
      <c s="20" r="D5"/>
      <c s="20" r="E5"/>
      <c s="9" r="F5"/>
      <c s="9" r="G5"/>
      <c s="9" r="H5"/>
      <c s="7" r="I5"/>
      <c s="21" r="J5" t="s">
        <v>8</v>
      </c>
      <c s="22" r="K5"/>
      <c s="14" r="L5" t="s">
        <v>9</v>
      </c>
      <c s="7" r="M5"/>
      <c s="0" r="N5"/>
      <c s="0" r="O5"/>
      <c s="0" r="P5"/>
      <c s="0" r="Q5"/>
      <c s="0" r="R5"/>
      <c s="0" r="S5"/>
      <c s="0" r="T5"/>
      <c s="0" r="U5"/>
    </row>
    <row r="6" ht="15.00000000" customHeight="1">
      <c s="0" r="A6"/>
      <c s="9" r="B6" t="s">
        <v>10</v>
      </c>
      <c s="23" r="C6" t="s">
        <v>11</v>
      </c>
      <c s="23" r="D6"/>
      <c s="23" r="E6"/>
      <c s="23" r="F6"/>
      <c s="23" r="G6"/>
      <c s="23" r="H6"/>
      <c s="23" r="I6"/>
      <c s="21" r="J6" t="s">
        <v>12</v>
      </c>
      <c s="22" r="K6"/>
      <c s="14" r="L6"/>
      <c s="7" r="M6"/>
      <c s="24" r="N6" t="s">
        <v>11</v>
      </c>
      <c s="0" r="O6"/>
      <c s="0" r="P6"/>
      <c s="0" r="Q6"/>
      <c s="0" r="R6"/>
      <c s="0" r="S6"/>
      <c s="0" r="T6"/>
      <c s="0" r="U6"/>
    </row>
    <row r="7" ht="15.00000000" customHeight="1">
      <c s="0" r="A7"/>
      <c s="9" r="B7" t="s">
        <v>13</v>
      </c>
      <c s="25" r="C7" t="s">
        <v>14</v>
      </c>
      <c s="25" r="D7"/>
      <c s="25" r="E7"/>
      <c s="25" r="F7"/>
      <c s="25" r="G7"/>
      <c s="25" r="H7"/>
      <c s="25" r="I7"/>
      <c s="21" r="J7" t="s">
        <v>15</v>
      </c>
      <c s="22" r="K7"/>
      <c s="14" r="L7" t="s">
        <v>3</v>
      </c>
      <c s="7" r="M7"/>
      <c s="24" r="N7" t="s">
        <v>14</v>
      </c>
      <c s="0" r="O7"/>
      <c s="0" r="P7"/>
      <c s="0" r="Q7"/>
      <c s="0" r="R7"/>
      <c s="0" r="S7"/>
      <c s="0" r="T7"/>
      <c s="0" r="U7"/>
    </row>
    <row r="8" ht="15.00000000" customHeight="1">
      <c s="0" r="A8"/>
      <c s="26" r="B8" t="s">
        <v>16</v>
      </c>
      <c s="20" r="C8"/>
      <c s="20" r="D8"/>
      <c s="20" r="E8"/>
      <c s="20" r="F8"/>
      <c s="20" r="G8"/>
      <c s="20" r="H8"/>
      <c s="27" r="I8"/>
      <c s="21" r="J8"/>
      <c s="28" r="K8"/>
      <c s="14" r="L8"/>
      <c s="0" r="M8"/>
      <c s="0" r="N8"/>
      <c s="0" r="O8"/>
      <c s="0" r="P8"/>
      <c s="0" r="Q8"/>
      <c s="0" r="R8"/>
      <c s="0" r="S8"/>
      <c s="0" r="T8"/>
      <c s="0" r="U8"/>
    </row>
    <row r="9" ht="13.50000000" customHeight="1">
      <c s="0" r="A9"/>
      <c s="9" r="B9" t="s">
        <v>17</v>
      </c>
      <c s="9" r="C9"/>
      <c s="9" r="D9"/>
      <c s="9" r="E9"/>
      <c s="9" r="F9"/>
      <c s="9" r="G9"/>
      <c s="9" r="H9"/>
      <c s="7" r="I9"/>
      <c s="29" r="J9"/>
      <c s="30" r="K9" t="s">
        <v>18</v>
      </c>
      <c s="14" r="L9"/>
      <c s="0" r="M9"/>
      <c s="0" r="N9"/>
      <c s="0" r="O9"/>
      <c s="0" r="P9"/>
      <c s="0" r="Q9"/>
      <c s="0" r="R9"/>
      <c s="0" r="S9"/>
      <c s="0" r="T9"/>
      <c s="0" r="U9"/>
    </row>
    <row r="10" ht="15.00000000" customHeight="1">
      <c s="0" r="A10"/>
      <c s="4" r="B10" t="s">
        <v>19</v>
      </c>
      <c s="4" r="C10"/>
      <c s="4" r="D10"/>
      <c s="4" r="E10"/>
      <c s="4" r="F10"/>
      <c s="4" r="G10"/>
      <c s="4" r="H10"/>
      <c s="4" r="I10"/>
      <c s="4" r="J10"/>
      <c s="31" r="K10"/>
      <c s="32" r="L10" t="s">
        <v>20</v>
      </c>
      <c s="0" r="M10"/>
      <c s="0" r="N10"/>
      <c s="0" r="O10"/>
      <c s="0" r="P10"/>
      <c s="0" r="Q10"/>
      <c s="0" r="R10"/>
      <c s="0" r="S10"/>
      <c s="0" r="T10"/>
      <c s="0" r="U10"/>
    </row>
    <row r="11" ht="15.00000000" customHeight="1">
      <c s="0" r="A11"/>
      <c s="33" r="B11"/>
      <c s="33" r="C11"/>
      <c s="1" r="D11"/>
      <c s="1" r="E11"/>
      <c s="1" r="F11"/>
      <c s="1" r="G11"/>
      <c s="1" r="H11"/>
      <c s="34" r="I11"/>
      <c s="34" r="J11"/>
      <c s="1" r="K11"/>
      <c s="7" r="L11"/>
      <c s="0" r="M11"/>
      <c s="0" r="N11"/>
      <c s="0" r="O11"/>
      <c s="0" r="P11"/>
      <c s="0" r="Q11"/>
      <c s="0" r="R11"/>
      <c s="0" r="S11"/>
      <c s="0" r="T11"/>
      <c s="0" r="U11"/>
    </row>
    <row r="12" ht="12.75000000" customHeight="1">
      <c s="0" r="A12"/>
      <c s="35" r="B12" t="s">
        <v>21</v>
      </c>
      <c s="36" r="C12" t="s">
        <v>22</v>
      </c>
      <c s="36" r="D12" t="s">
        <v>23</v>
      </c>
      <c s="37" r="E12"/>
      <c s="38" r="F12"/>
      <c s="35" r="G12"/>
      <c s="36" r="H12"/>
      <c s="36" r="I12" t="s">
        <v>24</v>
      </c>
      <c s="36" r="J12" t="s">
        <v>25</v>
      </c>
      <c s="37" r="K12" t="s">
        <v>26</v>
      </c>
      <c s="39" r="L12"/>
      <c s="0" r="M12"/>
      <c s="0" r="N12"/>
      <c s="0" r="O12"/>
      <c s="0" r="P12"/>
      <c s="0" r="Q12"/>
      <c s="0" r="R12"/>
      <c s="0" r="S12"/>
      <c s="0" r="T12"/>
      <c s="0" r="U12"/>
    </row>
    <row r="13" ht="15.00000000" customHeight="1">
      <c s="0" r="A13"/>
      <c s="35" r="B13"/>
      <c s="36" r="C13"/>
      <c s="40" r="D13"/>
      <c s="40" r="H13"/>
      <c s="36" r="I13"/>
      <c s="36" r="J13"/>
      <c s="37" r="K13"/>
      <c s="39" r="L13"/>
      <c s="0" r="M13"/>
      <c s="0" r="N13"/>
      <c s="0" r="O13"/>
      <c s="0" r="P13"/>
      <c s="0" r="Q13"/>
      <c s="0" r="R13"/>
      <c s="0" r="S13"/>
      <c s="0" r="T13"/>
      <c s="0" r="U13"/>
    </row>
    <row r="14" ht="15.00000000" customHeight="1">
      <c s="0" r="A14"/>
      <c s="35" r="B14"/>
      <c s="36" r="C14"/>
      <c s="41" r="D14"/>
      <c s="41" r="H14"/>
      <c s="36" r="I14"/>
      <c s="36" r="J14"/>
      <c s="37" r="K14"/>
      <c s="39" r="L14"/>
      <c s="0" r="M14"/>
      <c s="0" r="N14"/>
      <c s="0" r="O14"/>
      <c s="0" r="P14"/>
      <c s="0" r="Q14"/>
      <c s="0" r="R14"/>
      <c s="0" r="S14"/>
      <c s="0" r="T14"/>
      <c s="0" r="U14"/>
    </row>
    <row r="15" ht="13.50000000" customHeight="1">
      <c s="0" r="A15"/>
      <c s="42" r="B15">
        <v>1</v>
      </c>
      <c s="43" r="C15">
        <v>2</v>
      </c>
      <c s="43" r="D15">
        <v>3</v>
      </c>
      <c s="44" r="E15"/>
      <c s="45" r="F15"/>
      <c s="46" r="G15"/>
      <c s="47" r="H15"/>
      <c s="48" r="I15" t="s">
        <v>27</v>
      </c>
      <c s="48" r="J15" t="s">
        <v>28</v>
      </c>
      <c s="49" r="K15" t="s">
        <v>29</v>
      </c>
      <c s="50" r="L15"/>
      <c s="0" r="M15"/>
      <c s="0" r="N15"/>
      <c s="0" r="O15"/>
      <c s="0" r="P15"/>
      <c s="0" r="Q15"/>
      <c s="0" r="R15"/>
      <c s="0" r="S15"/>
      <c s="0" r="T15"/>
      <c s="0" r="U15"/>
    </row>
    <row r="16" ht="15.00000000" customHeight="1">
      <c s="0" r="A16"/>
      <c s="51" r="B16" t="s">
        <v>30</v>
      </c>
      <c s="52" r="C16" t="s">
        <v>31</v>
      </c>
      <c s="53" r="D16" t="s">
        <v>32</v>
      </c>
      <c s="54" r="E16"/>
      <c s="55" r="F16"/>
      <c s="56" r="G16"/>
      <c s="57" r="H16"/>
      <c s="58" r="I16">
        <v>15999300.00000000</v>
      </c>
      <c s="58" r="J16">
        <v>7502703.82000000</v>
      </c>
      <c s="59" r="K16">
        <v>8847557.58000000</v>
      </c>
      <c s="60" r="L16"/>
      <c s="0" r="M16"/>
      <c s="0" r="N16"/>
      <c s="0" r="O16"/>
      <c s="0" r="P16"/>
      <c s="0" r="Q16"/>
      <c s="0" r="R16"/>
      <c s="0" r="S16"/>
      <c s="0" r="T16"/>
      <c s="0" r="U16"/>
    </row>
    <row r="17" ht="15.00000000" customHeight="1">
      <c s="0" r="A17"/>
      <c s="61" r="B17" t="s">
        <v>33</v>
      </c>
      <c s="62" r="C17"/>
      <c s="63" r="D17"/>
      <c s="64" r="E17"/>
      <c s="65" r="F17"/>
      <c s="66" r="G17"/>
      <c s="67" r="H17"/>
      <c s="68" r="I17"/>
      <c s="68" r="J17"/>
      <c s="69" r="K17"/>
      <c s="60" r="L17"/>
      <c s="0" r="M17"/>
      <c s="0" r="N17"/>
      <c s="0" r="O17"/>
      <c s="0" r="P17"/>
      <c s="0" r="Q17"/>
      <c s="0" r="R17"/>
      <c s="0" r="S17"/>
      <c s="0" r="T17"/>
      <c s="0" r="U17"/>
    </row>
    <row r="18" ht="82.28700000" customHeight="1">
      <c s="0" r="A18"/>
      <c s="70" r="B18" t="s">
        <v>34</v>
      </c>
      <c s="71" r="C18" t="s">
        <v>31</v>
      </c>
      <c s="72" r="D18" t="s">
        <v>35</v>
      </c>
      <c s="73" r="E18" t="s">
        <v>36</v>
      </c>
      <c s="74" r="F18"/>
      <c s="75" r="G18"/>
      <c s="76" r="H18"/>
      <c s="77" r="I18">
        <v>222300.00000000</v>
      </c>
      <c s="77" r="J18">
        <v>114083.85000000</v>
      </c>
      <c s="78" r="K18">
        <f>IF(IF(I18="",0,I18)=0,0,(IF(I18&gt;0,IF(J18&gt;I18,0,I18-J18),IF(J18&gt;I18,I18-J18,0))))</f>
      </c>
      <c s="79" r="L18"/>
      <c s="80" r="M18">
        <f>IF(D18="","000",D18)&amp;IF(E18="","00000000000000000",E18)</f>
      </c>
      <c s="80" r="N18"/>
      <c s="80" r="O18"/>
      <c s="80" r="P18"/>
      <c s="80" r="Q18"/>
      <c s="80" r="R18"/>
      <c s="80" r="S18"/>
      <c s="80" r="T18"/>
      <c s="80" r="U18"/>
    </row>
    <row r="19" ht="82.28700000" customHeight="1">
      <c s="0" r="A19"/>
      <c s="70" r="B19" t="s">
        <v>37</v>
      </c>
      <c s="71" r="C19" t="s">
        <v>31</v>
      </c>
      <c s="72" r="D19" t="s">
        <v>35</v>
      </c>
      <c s="73" r="E19" t="s">
        <v>38</v>
      </c>
      <c s="74" r="F19"/>
      <c s="75" r="G19"/>
      <c s="76" r="H19"/>
      <c s="77" r="I19">
        <v>0.00000000</v>
      </c>
      <c s="77" r="J19">
        <v>57.54000000</v>
      </c>
      <c s="78" r="K19">
        <f>IF(IF(I19="",0,I19)=0,0,(IF(I19&gt;0,IF(J19&gt;I19,0,I19-J19),IF(J19&gt;I19,I19-J19,0))))</f>
      </c>
      <c s="79" r="L19"/>
      <c s="80" r="M19">
        <f>IF(D19="","000",D19)&amp;IF(E19="","00000000000000000",E19)</f>
      </c>
      <c s="80" r="N19"/>
      <c s="80" r="O19"/>
      <c s="80" r="P19"/>
      <c s="80" r="Q19"/>
      <c s="80" r="R19"/>
      <c s="80" r="S19"/>
      <c s="80" r="T19"/>
      <c s="80" r="U19"/>
    </row>
    <row r="20" ht="72.15100000" customHeight="1">
      <c s="0" r="A20"/>
      <c s="70" r="B20" t="s">
        <v>39</v>
      </c>
      <c s="71" r="C20" t="s">
        <v>31</v>
      </c>
      <c s="72" r="D20" t="s">
        <v>35</v>
      </c>
      <c s="73" r="E20" t="s">
        <v>40</v>
      </c>
      <c s="74" r="F20"/>
      <c s="75" r="G20"/>
      <c s="76" r="H20"/>
      <c s="77" r="I20">
        <v>0.00000000</v>
      </c>
      <c s="77" r="J20">
        <v>433.48000000</v>
      </c>
      <c s="78" r="K20">
        <f>IF(IF(I20="",0,I20)=0,0,(IF(I20&gt;0,IF(J20&gt;I20,0,I20-J20),IF(J20&gt;I20,I20-J20,0))))</f>
      </c>
      <c s="79" r="L20"/>
      <c s="80" r="M20">
        <f>IF(D20="","000",D20)&amp;IF(E20="","00000000000000000",E20)</f>
      </c>
      <c s="80" r="N20"/>
      <c s="80" r="O20"/>
      <c s="80" r="P20"/>
      <c s="80" r="Q20"/>
      <c s="80" r="R20"/>
      <c s="80" r="S20"/>
      <c s="80" r="T20"/>
      <c s="80" r="U20"/>
    </row>
    <row r="21" ht="51.87900000" customHeight="1">
      <c s="0" r="A21"/>
      <c s="70" r="B21" t="s">
        <v>41</v>
      </c>
      <c s="71" r="C21" t="s">
        <v>31</v>
      </c>
      <c s="72" r="D21" t="s">
        <v>35</v>
      </c>
      <c s="73" r="E21" t="s">
        <v>42</v>
      </c>
      <c s="74" r="F21"/>
      <c s="75" r="G21"/>
      <c s="76" r="H21"/>
      <c s="77" r="I21">
        <v>0.00000000</v>
      </c>
      <c s="77" r="J21">
        <v>0.00000000</v>
      </c>
      <c s="78" r="K21">
        <f>IF(IF(I21="",0,I21)=0,0,(IF(I21&gt;0,IF(J21&gt;I21,0,I21-J21),IF(J21&gt;I21,I21-J21,0))))</f>
      </c>
      <c s="79" r="L21"/>
      <c s="80" r="M21">
        <f>IF(D21="","000",D21)&amp;IF(E21="","00000000000000000",E21)</f>
      </c>
      <c s="80" r="N21"/>
      <c s="80" r="O21"/>
      <c s="80" r="P21"/>
      <c s="80" r="Q21"/>
      <c s="80" r="R21"/>
      <c s="80" r="S21"/>
      <c s="80" r="T21"/>
      <c s="80" r="U21"/>
    </row>
    <row r="22" ht="92.42300000" customHeight="1">
      <c s="0" r="A22"/>
      <c s="70" r="B22" t="s">
        <v>43</v>
      </c>
      <c s="71" r="C22" t="s">
        <v>31</v>
      </c>
      <c s="72" r="D22" t="s">
        <v>35</v>
      </c>
      <c s="73" r="E22" t="s">
        <v>44</v>
      </c>
      <c s="74" r="F22"/>
      <c s="75" r="G22"/>
      <c s="76" r="H22"/>
      <c s="77" r="I22">
        <v>743800.00000000</v>
      </c>
      <c s="77" r="J22">
        <v>346001.62000000</v>
      </c>
      <c s="78" r="K22">
        <f>IF(IF(I22="",0,I22)=0,0,(IF(I22&gt;0,IF(J22&gt;I22,0,I22-J22),IF(J22&gt;I22,I22-J22,0))))</f>
      </c>
      <c s="79" r="L22"/>
      <c s="80" r="M22">
        <f>IF(D22="","000",D22)&amp;IF(E22="","00000000000000000",E22)</f>
      </c>
      <c s="80" r="N22"/>
      <c s="80" r="O22"/>
      <c s="80" r="P22"/>
      <c s="80" r="Q22"/>
      <c s="80" r="R22"/>
      <c s="80" r="S22"/>
      <c s="80" r="T22"/>
      <c s="80" r="U22"/>
    </row>
    <row r="23" ht="102.55900000" customHeight="1">
      <c s="0" r="A23"/>
      <c s="70" r="B23" t="s">
        <v>45</v>
      </c>
      <c s="71" r="C23" t="s">
        <v>31</v>
      </c>
      <c s="72" r="D23" t="s">
        <v>35</v>
      </c>
      <c s="73" r="E23" t="s">
        <v>46</v>
      </c>
      <c s="74" r="F23"/>
      <c s="75" r="G23"/>
      <c s="76" r="H23"/>
      <c s="77" r="I23">
        <v>5300.00000000</v>
      </c>
      <c s="77" r="J23">
        <v>1925.17000000</v>
      </c>
      <c s="78" r="K23">
        <f>IF(IF(I23="",0,I23)=0,0,(IF(I23&gt;0,IF(J23&gt;I23,0,I23-J23),IF(J23&gt;I23,I23-J23,0))))</f>
      </c>
      <c s="79" r="L23"/>
      <c s="80" r="M23">
        <f>IF(D23="","000",D23)&amp;IF(E23="","00000000000000000",E23)</f>
      </c>
      <c s="80" r="N23"/>
      <c s="80" r="O23"/>
      <c s="80" r="P23"/>
      <c s="80" r="Q23"/>
      <c s="80" r="R23"/>
      <c s="80" r="S23"/>
      <c s="80" r="T23"/>
      <c s="80" r="U23"/>
    </row>
    <row r="24" ht="92.42300000" customHeight="1">
      <c s="0" r="A24"/>
      <c s="70" r="B24" t="s">
        <v>47</v>
      </c>
      <c s="71" r="C24" t="s">
        <v>31</v>
      </c>
      <c s="72" r="D24" t="s">
        <v>35</v>
      </c>
      <c s="73" r="E24" t="s">
        <v>48</v>
      </c>
      <c s="74" r="F24"/>
      <c s="75" r="G24"/>
      <c s="76" r="H24"/>
      <c s="77" r="I24">
        <v>919500.00000000</v>
      </c>
      <c s="77" r="J24">
        <v>375603.49000000</v>
      </c>
      <c s="78" r="K24">
        <f>IF(IF(I24="",0,I24)=0,0,(IF(I24&gt;0,IF(J24&gt;I24,0,I24-J24),IF(J24&gt;I24,I24-J24,0))))</f>
      </c>
      <c s="79" r="L24"/>
      <c s="80" r="M24">
        <f>IF(D24="","000",D24)&amp;IF(E24="","00000000000000000",E24)</f>
      </c>
      <c s="80" r="N24"/>
      <c s="80" r="O24"/>
      <c s="80" r="P24"/>
      <c s="80" r="Q24"/>
      <c s="80" r="R24"/>
      <c s="80" r="S24"/>
      <c s="80" r="T24"/>
      <c s="80" r="U24"/>
    </row>
    <row r="25" ht="92.42300000" customHeight="1">
      <c s="0" r="A25"/>
      <c s="70" r="B25" t="s">
        <v>49</v>
      </c>
      <c s="71" r="C25" t="s">
        <v>31</v>
      </c>
      <c s="72" r="D25" t="s">
        <v>35</v>
      </c>
      <c s="73" r="E25" t="s">
        <v>50</v>
      </c>
      <c s="74" r="F25"/>
      <c s="75" r="G25"/>
      <c s="76" r="H25"/>
      <c s="77" r="I25">
        <v>-98000.00000000</v>
      </c>
      <c s="77" r="J25">
        <v>-38979.21000000</v>
      </c>
      <c s="78" r="K25">
        <f>IF(IF(I25="",0,I25)=0,0,(IF(I25&gt;0,IF(J25&gt;I25,0,I25-J25),IF(J25&gt;I25,I25-J25,0))))</f>
      </c>
      <c s="79" r="L25"/>
      <c s="80" r="M25">
        <f>IF(D25="","000",D25)&amp;IF(E25="","00000000000000000",E25)</f>
      </c>
      <c s="80" r="N25"/>
      <c s="80" r="O25"/>
      <c s="80" r="P25"/>
      <c s="80" r="Q25"/>
      <c s="80" r="R25"/>
      <c s="80" r="S25"/>
      <c s="80" r="T25"/>
      <c s="80" r="U25"/>
    </row>
    <row r="26" ht="31.60700000" customHeight="1">
      <c s="0" r="A26"/>
      <c s="70" r="B26" t="s">
        <v>51</v>
      </c>
      <c s="71" r="C26" t="s">
        <v>31</v>
      </c>
      <c s="72" r="D26" t="s">
        <v>35</v>
      </c>
      <c s="73" r="E26" t="s">
        <v>52</v>
      </c>
      <c s="74" r="F26"/>
      <c s="75" r="G26"/>
      <c s="76" r="H26"/>
      <c s="77" r="I26">
        <v>793000.00000000</v>
      </c>
      <c s="77" r="J26">
        <v>84429.80000000</v>
      </c>
      <c s="78" r="K26">
        <f>IF(IF(I26="",0,I26)=0,0,(IF(I26&gt;0,IF(J26&gt;I26,0,I26-J26),IF(J26&gt;I26,I26-J26,0))))</f>
      </c>
      <c s="79" r="L26"/>
      <c s="80" r="M26">
        <f>IF(D26="","000",D26)&amp;IF(E26="","00000000000000000",E26)</f>
      </c>
      <c s="80" r="N26"/>
      <c s="80" r="O26"/>
      <c s="80" r="P26"/>
      <c s="80" r="Q26"/>
      <c s="80" r="R26"/>
      <c s="80" r="S26"/>
      <c s="80" r="T26"/>
      <c s="80" r="U26"/>
    </row>
    <row r="27" ht="31.60700000" customHeight="1">
      <c s="0" r="A27"/>
      <c s="70" r="B27" t="s">
        <v>53</v>
      </c>
      <c s="71" r="C27" t="s">
        <v>31</v>
      </c>
      <c s="72" r="D27" t="s">
        <v>35</v>
      </c>
      <c s="73" r="E27" t="s">
        <v>54</v>
      </c>
      <c s="74" r="F27"/>
      <c s="75" r="G27"/>
      <c s="76" r="H27"/>
      <c s="77" r="I27">
        <v>5000000.00000000</v>
      </c>
      <c s="77" r="J27">
        <v>5325695.38000000</v>
      </c>
      <c s="78" r="K27">
        <f>IF(IF(I27="",0,I27)=0,0,(IF(I27&gt;0,IF(J27&gt;I27,0,I27-J27),IF(J27&gt;I27,I27-J27,0))))</f>
      </c>
      <c s="79" r="L27"/>
      <c s="80" r="M27">
        <f>IF(D27="","000",D27)&amp;IF(E27="","00000000000000000",E27)</f>
      </c>
      <c s="80" r="N27"/>
      <c s="80" r="O27"/>
      <c s="80" r="P27"/>
      <c s="80" r="Q27"/>
      <c s="80" r="R27"/>
      <c s="80" r="S27"/>
      <c s="80" r="T27"/>
      <c s="80" r="U27"/>
    </row>
    <row r="28" ht="31.60700000" customHeight="1">
      <c s="0" r="A28"/>
      <c s="70" r="B28" t="s">
        <v>55</v>
      </c>
      <c s="71" r="C28" t="s">
        <v>31</v>
      </c>
      <c s="72" r="D28" t="s">
        <v>35</v>
      </c>
      <c s="73" r="E28" t="s">
        <v>56</v>
      </c>
      <c s="74" r="F28"/>
      <c s="75" r="G28"/>
      <c s="76" r="H28"/>
      <c s="77" r="I28">
        <v>1600000.00000000</v>
      </c>
      <c s="77" r="J28">
        <v>152781.51000000</v>
      </c>
      <c s="78" r="K28">
        <f>IF(IF(I28="",0,I28)=0,0,(IF(I28&gt;0,IF(J28&gt;I28,0,I28-J28),IF(J28&gt;I28,I28-J28,0))))</f>
      </c>
      <c s="79" r="L28"/>
      <c s="80" r="M28">
        <f>IF(D28="","000",D28)&amp;IF(E28="","00000000000000000",E28)</f>
      </c>
      <c s="80" r="N28"/>
      <c s="80" r="O28"/>
      <c s="80" r="P28"/>
      <c s="80" r="Q28"/>
      <c s="80" r="R28"/>
      <c s="80" r="S28"/>
      <c s="80" r="T28"/>
      <c s="80" r="U28"/>
    </row>
    <row r="29" ht="51.87900000" customHeight="1">
      <c s="0" r="A29"/>
      <c s="70" r="B29" t="s">
        <v>57</v>
      </c>
      <c s="71" r="C29" t="s">
        <v>31</v>
      </c>
      <c s="72" r="D29" t="s">
        <v>35</v>
      </c>
      <c s="73" r="E29" t="s">
        <v>58</v>
      </c>
      <c s="74" r="F29"/>
      <c s="75" r="G29"/>
      <c s="76" r="H29"/>
      <c s="77" r="I29">
        <v>1000.00000000</v>
      </c>
      <c s="77" r="J29">
        <v>625.00000000</v>
      </c>
      <c s="78" r="K29">
        <f>IF(IF(I29="",0,I29)=0,0,(IF(I29&gt;0,IF(J29&gt;I29,0,I29-J29),IF(J29&gt;I29,I29-J29,0))))</f>
      </c>
      <c s="79" r="L29"/>
      <c s="80" r="M29">
        <f>IF(D29="","000",D29)&amp;IF(E29="","00000000000000000",E29)</f>
      </c>
      <c s="80" r="N29"/>
      <c s="80" r="O29"/>
      <c s="80" r="P29"/>
      <c s="80" r="Q29"/>
      <c s="80" r="R29"/>
      <c s="80" r="S29"/>
      <c s="80" r="T29"/>
      <c s="80" r="U29"/>
    </row>
    <row r="30" ht="62.01500000" customHeight="1">
      <c s="0" r="A30"/>
      <c s="70" r="B30" t="s">
        <v>59</v>
      </c>
      <c s="71" r="C30" t="s">
        <v>31</v>
      </c>
      <c s="72" r="D30" t="s">
        <v>35</v>
      </c>
      <c s="73" r="E30" t="s">
        <v>60</v>
      </c>
      <c s="74" r="F30"/>
      <c s="75" r="G30"/>
      <c s="76" r="H30"/>
      <c s="77" r="I30">
        <v>15300.00000000</v>
      </c>
      <c s="77" r="J30">
        <v>6386.25000000</v>
      </c>
      <c s="78" r="K30">
        <f>IF(IF(I30="",0,I30)=0,0,(IF(I30&gt;0,IF(J30&gt;I30,0,I30-J30),IF(J30&gt;I30,I30-J30,0))))</f>
      </c>
      <c s="79" r="L30"/>
      <c s="80" r="M30">
        <f>IF(D30="","000",D30)&amp;IF(E30="","00000000000000000",E30)</f>
      </c>
      <c s="80" r="N30"/>
      <c s="80" r="O30"/>
      <c s="80" r="P30"/>
      <c s="80" r="Q30"/>
      <c s="80" r="R30"/>
      <c s="80" r="S30"/>
      <c s="80" r="T30"/>
      <c s="80" r="U30"/>
    </row>
    <row r="31" ht="62.01500000" customHeight="1">
      <c s="0" r="A31"/>
      <c s="70" r="B31" t="s">
        <v>61</v>
      </c>
      <c s="71" r="C31" t="s">
        <v>31</v>
      </c>
      <c s="72" r="D31" t="s">
        <v>35</v>
      </c>
      <c s="73" r="E31" t="s">
        <v>62</v>
      </c>
      <c s="74" r="F31"/>
      <c s="75" r="G31"/>
      <c s="76" r="H31"/>
      <c s="77" r="I31">
        <v>0.00000000</v>
      </c>
      <c s="77" r="J31">
        <v>13275.00000000</v>
      </c>
      <c s="78" r="K31">
        <f>IF(IF(I31="",0,I31)=0,0,(IF(I31&gt;0,IF(J31&gt;I31,0,I31-J31),IF(J31&gt;I31,I31-J31,0))))</f>
      </c>
      <c s="79" r="L31"/>
      <c s="80" r="M31">
        <f>IF(D31="","000",D31)&amp;IF(E31="","00000000000000000",E31)</f>
      </c>
      <c s="80" r="N31"/>
      <c s="80" r="O31"/>
      <c s="80" r="P31"/>
      <c s="80" r="Q31"/>
      <c s="80" r="R31"/>
      <c s="80" r="S31"/>
      <c s="80" r="T31"/>
      <c s="80" r="U31"/>
    </row>
    <row r="32" ht="21.47100000" customHeight="1">
      <c s="0" r="A32"/>
      <c s="70" r="B32" t="s">
        <v>63</v>
      </c>
      <c s="71" r="C32" t="s">
        <v>31</v>
      </c>
      <c s="72" r="D32" t="s">
        <v>35</v>
      </c>
      <c s="73" r="E32" t="s">
        <v>64</v>
      </c>
      <c s="74" r="F32"/>
      <c s="75" r="G32"/>
      <c s="76" r="H32"/>
      <c s="77" r="I32">
        <v>0.00000000</v>
      </c>
      <c s="77" r="J32">
        <v>11500.00000000</v>
      </c>
      <c s="78" r="K32">
        <f>IF(IF(I32="",0,I32)=0,0,(IF(I32&gt;0,IF(J32&gt;I32,0,I32-J32),IF(J32&gt;I32,I32-J32,0))))</f>
      </c>
      <c s="79" r="L32"/>
      <c s="80" r="M32">
        <f>IF(D32="","000",D32)&amp;IF(E32="","00000000000000000",E32)</f>
      </c>
      <c s="80" r="N32"/>
      <c s="80" r="O32"/>
      <c s="80" r="P32"/>
      <c s="80" r="Q32"/>
      <c s="80" r="R32"/>
      <c s="80" r="S32"/>
      <c s="80" r="T32"/>
      <c s="80" r="U32"/>
    </row>
    <row r="33" ht="31.60700000" customHeight="1">
      <c s="0" r="A33"/>
      <c s="70" r="B33" t="s">
        <v>65</v>
      </c>
      <c s="71" r="C33" t="s">
        <v>31</v>
      </c>
      <c s="72" r="D33" t="s">
        <v>35</v>
      </c>
      <c s="73" r="E33" t="s">
        <v>66</v>
      </c>
      <c s="74" r="F33"/>
      <c s="75" r="G33"/>
      <c s="76" r="H33"/>
      <c s="77" r="I33">
        <v>2204100.00000000</v>
      </c>
      <c s="77" r="J33">
        <v>987300.00000000</v>
      </c>
      <c s="78" r="K33">
        <f>IF(IF(I33="",0,I33)=0,0,(IF(I33&gt;0,IF(J33&gt;I33,0,I33-J33),IF(J33&gt;I33,I33-J33,0))))</f>
      </c>
      <c s="79" r="L33"/>
      <c s="80" r="M33">
        <f>IF(D33="","000",D33)&amp;IF(E33="","00000000000000000",E33)</f>
      </c>
      <c s="80" r="N33"/>
      <c s="80" r="O33"/>
      <c s="80" r="P33"/>
      <c s="80" r="Q33"/>
      <c s="80" r="R33"/>
      <c s="80" r="S33"/>
      <c s="80" r="T33"/>
      <c s="80" r="U33"/>
    </row>
    <row r="34" ht="15.00000000" customHeight="1">
      <c s="0" r="A34"/>
      <c s="70" r="B34" t="s">
        <v>67</v>
      </c>
      <c s="71" r="C34" t="s">
        <v>31</v>
      </c>
      <c s="72" r="D34" t="s">
        <v>35</v>
      </c>
      <c s="73" r="E34" t="s">
        <v>68</v>
      </c>
      <c s="74" r="F34"/>
      <c s="75" r="G34"/>
      <c s="76" r="H34"/>
      <c s="77" r="I34">
        <v>4063000.00000000</v>
      </c>
      <c s="77" r="J34">
        <v>0.00000000</v>
      </c>
      <c s="78" r="K34">
        <f>IF(IF(I34="",0,I34)=0,0,(IF(I34&gt;0,IF(J34&gt;I34,0,I34-J34),IF(J34&gt;I34,I34-J34,0))))</f>
      </c>
      <c s="79" r="L34"/>
      <c s="80" r="M34">
        <f>IF(D34="","000",D34)&amp;IF(E34="","00000000000000000",E34)</f>
      </c>
      <c s="80" r="N34"/>
      <c s="80" r="O34"/>
      <c s="80" r="P34"/>
      <c s="80" r="Q34"/>
      <c s="80" r="R34"/>
      <c s="80" r="S34"/>
      <c s="80" r="T34"/>
      <c s="80" r="U34"/>
    </row>
    <row r="35" ht="31.60700000" customHeight="1">
      <c s="0" r="A35"/>
      <c s="70" r="B35" t="s">
        <v>69</v>
      </c>
      <c s="71" r="C35" t="s">
        <v>31</v>
      </c>
      <c s="72" r="D35" t="s">
        <v>35</v>
      </c>
      <c s="73" r="E35" t="s">
        <v>70</v>
      </c>
      <c s="74" r="F35"/>
      <c s="75" r="G35"/>
      <c s="76" r="H35"/>
      <c s="77" r="I35">
        <v>163600.00000000</v>
      </c>
      <c s="77" r="J35">
        <v>81500.00000000</v>
      </c>
      <c s="78" r="K35">
        <f>IF(IF(I35="",0,I35)=0,0,(IF(I35&gt;0,IF(J35&gt;I35,0,I35-J35),IF(J35&gt;I35,I35-J35,0))))</f>
      </c>
      <c s="79" r="L35"/>
      <c s="80" r="M35">
        <f>IF(D35="","000",D35)&amp;IF(E35="","00000000000000000",E35)</f>
      </c>
      <c s="80" r="N35"/>
      <c s="80" r="O35"/>
      <c s="80" r="P35"/>
      <c s="80" r="Q35"/>
      <c s="80" r="R35"/>
      <c s="80" r="S35"/>
      <c s="80" r="T35"/>
      <c s="80" r="U35"/>
    </row>
    <row r="36" ht="41.74300000" customHeight="1">
      <c s="0" r="A36"/>
      <c s="70" r="B36" t="s">
        <v>71</v>
      </c>
      <c s="71" r="C36" t="s">
        <v>31</v>
      </c>
      <c s="72" r="D36" t="s">
        <v>35</v>
      </c>
      <c s="73" r="E36" t="s">
        <v>72</v>
      </c>
      <c s="74" r="F36"/>
      <c s="75" r="G36"/>
      <c s="76" r="H36"/>
      <c s="77" r="I36">
        <v>138000.00000000</v>
      </c>
      <c s="77" r="J36">
        <v>40084.94000000</v>
      </c>
      <c s="78" r="K36">
        <f>IF(IF(I36="",0,I36)=0,0,(IF(I36&gt;0,IF(J36&gt;I36,0,I36-J36),IF(J36&gt;I36,I36-J36,0))))</f>
      </c>
      <c s="79" r="L36"/>
      <c s="80" r="M36">
        <f>IF(D36="","000",D36)&amp;IF(E36="","00000000000000000",E36)</f>
      </c>
      <c s="80" r="N36"/>
      <c s="80" r="O36"/>
      <c s="80" r="P36"/>
      <c s="80" r="Q36"/>
      <c s="80" r="R36"/>
      <c s="80" r="S36"/>
      <c s="80" r="T36"/>
      <c s="80" r="U36"/>
    </row>
    <row r="37" ht="51.87900000" customHeight="1">
      <c s="0" r="A37"/>
      <c s="70" r="B37" t="s">
        <v>73</v>
      </c>
      <c s="71" r="C37" t="s">
        <v>31</v>
      </c>
      <c s="72" r="D37" t="s">
        <v>35</v>
      </c>
      <c s="73" r="E37" t="s">
        <v>74</v>
      </c>
      <c s="74" r="F37"/>
      <c s="75" r="G37"/>
      <c s="76" r="H37"/>
      <c s="77" r="I37">
        <v>192400.00000000</v>
      </c>
      <c s="77" r="J37">
        <v>0.00000000</v>
      </c>
      <c s="78" r="K37">
        <f>IF(IF(I37="",0,I37)=0,0,(IF(I37&gt;0,IF(J37&gt;I37,0,I37-J37),IF(J37&gt;I37,I37-J37,0))))</f>
      </c>
      <c s="79" r="L37"/>
      <c s="80" r="M37">
        <f>IF(D37="","000",D37)&amp;IF(E37="","00000000000000000",E37)</f>
      </c>
      <c s="80" r="N37"/>
      <c s="80" r="O37"/>
      <c s="80" r="P37"/>
      <c s="80" r="Q37"/>
      <c s="80" r="R37"/>
      <c s="80" r="S37"/>
      <c s="80" r="T37"/>
      <c s="80" r="U37"/>
    </row>
    <row r="38" ht="21.47100000" customHeight="1">
      <c s="0" r="A38"/>
      <c s="70" r="B38" t="s">
        <v>75</v>
      </c>
      <c s="71" r="C38" t="s">
        <v>31</v>
      </c>
      <c s="72" r="D38" t="s">
        <v>35</v>
      </c>
      <c s="73" r="E38" t="s">
        <v>76</v>
      </c>
      <c s="74" r="F38"/>
      <c s="75" r="G38"/>
      <c s="76" r="H38"/>
      <c s="77" r="I38">
        <v>36000.00000000</v>
      </c>
      <c s="77" r="J38">
        <v>0.00000000</v>
      </c>
      <c s="78" r="K38">
        <f>IF(IF(I38="",0,I38)=0,0,(IF(I38&gt;0,IF(J38&gt;I38,0,I38-J38),IF(J38&gt;I38,I38-J38,0))))</f>
      </c>
      <c s="79" r="L38"/>
      <c s="80" r="M38">
        <f>IF(D38="","000",D38)&amp;IF(E38="","00000000000000000",E38)</f>
      </c>
      <c s="80" r="N38"/>
      <c s="80" r="O38"/>
      <c s="80" r="P38"/>
      <c s="80" r="Q38"/>
      <c s="80" r="R38"/>
      <c s="80" r="S38"/>
      <c s="80" r="T38"/>
      <c s="80" r="U38"/>
    </row>
    <row r="39" ht="72.15100000" customHeight="1">
      <c s="0" r="A39"/>
      <c s="70" r="B39" t="s">
        <v>77</v>
      </c>
      <c s="71" r="C39" t="s">
        <v>31</v>
      </c>
      <c s="72" r="D39" t="s">
        <v>35</v>
      </c>
      <c s="73" r="E39" t="s">
        <v>78</v>
      </c>
      <c s="74" r="F39"/>
      <c s="75" r="G39"/>
      <c s="76" r="H39"/>
      <c s="77" r="I39">
        <v>0.00000000</v>
      </c>
      <c s="77" r="J39">
        <v>0.00000000</v>
      </c>
      <c s="78" r="K39">
        <f>IF(IF(I39="",0,I39)=0,0,(IF(I39&gt;0,IF(J39&gt;I39,0,I39-J39),IF(J39&gt;I39,I39-J39,0))))</f>
      </c>
      <c s="79" r="L39"/>
      <c s="80" r="M39">
        <f>IF(D39="","000",D39)&amp;IF(E39="","00000000000000000",E39)</f>
      </c>
      <c s="80" r="N39"/>
      <c s="80" r="O39"/>
      <c s="80" r="P39"/>
      <c s="80" r="Q39"/>
      <c s="80" r="R39"/>
      <c s="80" r="S39"/>
      <c s="80" r="T39"/>
      <c s="80" r="U39"/>
    </row>
    <row r="40" ht="0.75000000" customHeight="1">
      <c s="0" r="A40"/>
      <c s="81" r="B40"/>
      <c s="82" r="C40"/>
      <c s="83" r="D40"/>
      <c s="84" r="E40"/>
      <c s="83" r="F40"/>
      <c s="85" r="G40"/>
      <c s="84" r="H40"/>
      <c s="86" r="I40"/>
      <c s="86" r="J40"/>
      <c s="87" r="K40"/>
      <c s="88" r="L40"/>
      <c s="0" r="M40"/>
      <c s="0" r="N40"/>
      <c s="0" r="O40"/>
      <c s="0" r="P40"/>
      <c s="0" r="Q40"/>
      <c s="0" r="R40"/>
      <c s="0" r="S40"/>
      <c s="0" r="T40"/>
      <c s="0" r="U40"/>
    </row>
    <row r="41" ht="15.00000000" customHeight="1">
      <c s="0" r="A41"/>
      <c s="89" r="B41"/>
      <c s="90" r="C41"/>
      <c s="91" r="D41"/>
      <c s="91" r="E41"/>
      <c s="91" r="F41"/>
      <c s="91" r="G41"/>
      <c s="91" r="H41"/>
      <c s="92" r="I41"/>
      <c s="92" r="J41"/>
      <c s="91" r="K41"/>
      <c s="17" r="L41"/>
      <c s="0" r="M41"/>
      <c s="0" r="N41"/>
      <c s="0" r="O41"/>
      <c s="0" r="P41"/>
      <c s="0" r="Q41"/>
      <c s="0" r="R41"/>
      <c s="0" r="S41"/>
      <c s="0" r="T41"/>
      <c s="0" r="U41"/>
    </row>
    <row r="42" ht="12.75000000" customHeight="1">
      <c s="0" r="A42"/>
      <c s="4" r="B42" t="s">
        <v>79</v>
      </c>
      <c s="4" r="C42"/>
      <c s="4" r="D42"/>
      <c s="4" r="E42"/>
      <c s="4" r="F42"/>
      <c s="4" r="G42"/>
      <c s="4" r="H42"/>
      <c s="4" r="I42"/>
      <c s="4" r="J42"/>
      <c s="4" r="K42"/>
      <c s="93" r="L42"/>
      <c s="0" r="M42"/>
      <c s="0" r="N42"/>
      <c s="0" r="O42"/>
      <c s="0" r="P42"/>
      <c s="0" r="Q42"/>
      <c s="0" r="R42"/>
      <c s="0" r="S42"/>
      <c s="0" r="T42"/>
      <c s="0" r="U42"/>
    </row>
    <row r="43" ht="15.00000000" customHeight="1">
      <c s="0" r="A43"/>
      <c s="33" r="B43"/>
      <c s="33" r="C43"/>
      <c s="1" r="D43"/>
      <c s="1" r="E43"/>
      <c s="1" r="F43"/>
      <c s="1" r="G43"/>
      <c s="1" r="H43"/>
      <c s="34" r="I43"/>
      <c s="34" r="J43"/>
      <c s="94" r="K43" t="s">
        <v>80</v>
      </c>
      <c s="95" r="L43"/>
      <c s="0" r="M43"/>
      <c s="0" r="N43"/>
      <c s="0" r="O43"/>
      <c s="0" r="P43"/>
      <c s="0" r="Q43"/>
      <c s="0" r="R43"/>
      <c s="0" r="S43"/>
      <c s="0" r="T43"/>
      <c s="0" r="U43"/>
    </row>
    <row r="44" ht="12.75000000" customHeight="1">
      <c s="0" r="A44"/>
      <c s="35" r="B44" t="s">
        <v>21</v>
      </c>
      <c s="36" r="C44" t="s">
        <v>22</v>
      </c>
      <c s="36" r="D44" t="s">
        <v>81</v>
      </c>
      <c s="37" r="E44"/>
      <c s="38" r="F44"/>
      <c s="35" r="G44"/>
      <c s="36" r="H44"/>
      <c s="36" r="I44" t="s">
        <v>24</v>
      </c>
      <c s="36" r="J44" t="s">
        <v>25</v>
      </c>
      <c s="37" r="K44" t="s">
        <v>26</v>
      </c>
      <c s="39" r="L44"/>
      <c s="0" r="M44"/>
      <c s="0" r="N44"/>
      <c s="0" r="O44"/>
      <c s="0" r="P44"/>
      <c s="0" r="Q44"/>
      <c s="0" r="R44"/>
      <c s="0" r="S44"/>
      <c s="0" r="T44"/>
      <c s="0" r="U44"/>
    </row>
    <row r="45" ht="15.00000000" customHeight="1">
      <c s="0" r="A45"/>
      <c s="35" r="B45"/>
      <c s="36" r="C45"/>
      <c s="40" r="D45"/>
      <c s="40" r="H45"/>
      <c s="36" r="I45"/>
      <c s="36" r="J45"/>
      <c s="37" r="K45"/>
      <c s="39" r="L45"/>
      <c s="0" r="M45"/>
      <c s="0" r="N45"/>
      <c s="0" r="O45"/>
      <c s="0" r="P45"/>
      <c s="0" r="Q45"/>
      <c s="0" r="R45"/>
      <c s="0" r="S45"/>
      <c s="0" r="T45"/>
      <c s="0" r="U45"/>
    </row>
    <row r="46" ht="15.00000000" customHeight="1">
      <c s="0" r="A46"/>
      <c s="35" r="B46"/>
      <c s="36" r="C46"/>
      <c s="41" r="D46"/>
      <c s="41" r="H46"/>
      <c s="36" r="I46"/>
      <c s="36" r="J46"/>
      <c s="37" r="K46"/>
      <c s="39" r="L46"/>
      <c s="0" r="M46"/>
      <c s="0" r="N46"/>
      <c s="0" r="O46"/>
      <c s="0" r="P46"/>
      <c s="0" r="Q46"/>
      <c s="0" r="R46"/>
      <c s="0" r="S46"/>
      <c s="0" r="T46"/>
      <c s="0" r="U46"/>
    </row>
    <row r="47" ht="13.50000000" customHeight="1">
      <c s="0" r="A47"/>
      <c s="42" r="B47">
        <v>1</v>
      </c>
      <c s="43" r="C47">
        <v>2</v>
      </c>
      <c s="43" r="D47">
        <v>3</v>
      </c>
      <c s="44" r="E47"/>
      <c s="45" r="F47"/>
      <c s="46" r="G47"/>
      <c s="47" r="H47"/>
      <c s="48" r="I47" t="s">
        <v>27</v>
      </c>
      <c s="48" r="J47" t="s">
        <v>28</v>
      </c>
      <c s="49" r="K47" t="s">
        <v>29</v>
      </c>
      <c s="50" r="L47"/>
      <c s="0" r="M47"/>
      <c s="0" r="N47"/>
      <c s="0" r="O47"/>
      <c s="0" r="P47"/>
      <c s="0" r="Q47"/>
      <c s="0" r="R47"/>
      <c s="0" r="S47"/>
      <c s="0" r="T47"/>
      <c s="0" r="U47"/>
    </row>
    <row r="48" ht="15.00000000" customHeight="1">
      <c s="0" r="A48"/>
      <c s="51" r="B48" t="s">
        <v>82</v>
      </c>
      <c s="52" r="C48" t="s">
        <v>83</v>
      </c>
      <c s="53" r="D48" t="s">
        <v>32</v>
      </c>
      <c s="54" r="E48"/>
      <c s="55" r="F48"/>
      <c s="56" r="G48"/>
      <c s="57" r="H48"/>
      <c s="58" r="I48">
        <v>16824300.00000000</v>
      </c>
      <c s="58" r="J48">
        <v>3166924.12000000</v>
      </c>
      <c s="59" r="K48">
        <v>13657375.88000000</v>
      </c>
      <c s="60" r="L48"/>
      <c s="0" r="M48"/>
      <c s="0" r="N48"/>
      <c s="0" r="O48"/>
      <c s="0" r="P48"/>
      <c s="0" r="Q48"/>
      <c s="0" r="R48"/>
      <c s="0" r="S48"/>
      <c s="0" r="T48"/>
      <c s="0" r="U48"/>
    </row>
    <row r="49" ht="12.75000000" customHeight="1">
      <c s="0" r="A49"/>
      <c s="61" r="B49" t="s">
        <v>33</v>
      </c>
      <c s="62" r="C49"/>
      <c s="63" r="D49"/>
      <c s="64" r="E49"/>
      <c s="65" r="F49"/>
      <c s="66" r="G49"/>
      <c s="67" r="H49"/>
      <c s="68" r="I49"/>
      <c s="68" r="J49"/>
      <c s="69" r="K49"/>
      <c s="60" r="L49"/>
      <c s="0" r="M49"/>
      <c s="0" r="N49"/>
      <c s="0" r="O49"/>
      <c s="0" r="P49"/>
      <c s="0" r="Q49"/>
      <c s="0" r="R49"/>
      <c s="0" r="S49"/>
      <c s="0" r="T49"/>
      <c s="0" r="U49"/>
    </row>
    <row r="50" ht="21.47100000" customHeight="1">
      <c s="0" r="A50"/>
      <c s="70" r="B50" t="s">
        <v>84</v>
      </c>
      <c s="71" r="C50" t="s">
        <v>83</v>
      </c>
      <c s="72" r="D50" t="s">
        <v>35</v>
      </c>
      <c s="96" r="E50" t="s">
        <v>85</v>
      </c>
      <c s="96" r="F50" t="s">
        <v>86</v>
      </c>
      <c s="73" r="G50" t="s">
        <v>87</v>
      </c>
      <c s="97" r="H50"/>
      <c s="77" r="I50">
        <v>695459.00000000</v>
      </c>
      <c s="77" r="J50">
        <v>252697.64000000</v>
      </c>
      <c s="78" r="K50">
        <f>IF(IF(I50="",0,I50)=0,0,(IF(I50&gt;0,IF(J50&gt;I50,0,I50-J50),IF(J50&gt;I50,I50-J50,0))))</f>
      </c>
      <c s="98" r="L50"/>
      <c s="80" r="M50">
        <f>IF(D50="","000",D50)&amp;IF(E50="","0000",E50)&amp;IF(F50="","0000000000",F50)&amp;IF(G50="","000",G50)&amp;H50</f>
      </c>
      <c s="80" r="N50"/>
      <c s="80" r="O50"/>
      <c s="80" r="P50"/>
      <c s="80" r="Q50"/>
      <c s="80" r="R50"/>
      <c s="80" r="S50"/>
      <c s="80" r="T50"/>
      <c s="80" r="U50"/>
    </row>
    <row r="51" ht="31.60700000" customHeight="1">
      <c s="0" r="A51"/>
      <c s="70" r="B51" t="s">
        <v>88</v>
      </c>
      <c s="71" r="C51" t="s">
        <v>83</v>
      </c>
      <c s="72" r="D51" t="s">
        <v>35</v>
      </c>
      <c s="96" r="E51" t="s">
        <v>85</v>
      </c>
      <c s="96" r="F51" t="s">
        <v>86</v>
      </c>
      <c s="73" r="G51" t="s">
        <v>89</v>
      </c>
      <c s="97" r="H51"/>
      <c s="77" r="I51">
        <v>40100.00000000</v>
      </c>
      <c s="77" r="J51">
        <v>40100.00000000</v>
      </c>
      <c s="78" r="K51">
        <f>IF(IF(I51="",0,I51)=0,0,(IF(I51&gt;0,IF(J51&gt;I51,0,I51-J51),IF(J51&gt;I51,I51-J51,0))))</f>
      </c>
      <c s="98" r="L51"/>
      <c s="80" r="M51">
        <f>IF(D51="","000",D51)&amp;IF(E51="","0000",E51)&amp;IF(F51="","0000000000",F51)&amp;IF(G51="","000",G51)&amp;H51</f>
      </c>
      <c s="80" r="N51"/>
      <c s="80" r="O51"/>
      <c s="80" r="P51"/>
      <c s="80" r="Q51"/>
      <c s="80" r="R51"/>
      <c s="80" r="S51"/>
      <c s="80" r="T51"/>
      <c s="80" r="U51"/>
    </row>
    <row r="52" ht="31.60700000" customHeight="1">
      <c s="0" r="A52"/>
      <c s="70" r="B52" t="s">
        <v>90</v>
      </c>
      <c s="71" r="C52" t="s">
        <v>83</v>
      </c>
      <c s="72" r="D52" t="s">
        <v>35</v>
      </c>
      <c s="96" r="E52" t="s">
        <v>85</v>
      </c>
      <c s="96" r="F52" t="s">
        <v>86</v>
      </c>
      <c s="73" r="G52" t="s">
        <v>91</v>
      </c>
      <c s="97" r="H52"/>
      <c s="77" r="I52">
        <v>210029.00000000</v>
      </c>
      <c s="77" r="J52">
        <v>63467.00000000</v>
      </c>
      <c s="78" r="K52">
        <f>IF(IF(I52="",0,I52)=0,0,(IF(I52&gt;0,IF(J52&gt;I52,0,I52-J52),IF(J52&gt;I52,I52-J52,0))))</f>
      </c>
      <c s="98" r="L52"/>
      <c s="80" r="M52">
        <f>IF(D52="","000",D52)&amp;IF(E52="","0000",E52)&amp;IF(F52="","0000000000",F52)&amp;IF(G52="","000",G52)&amp;H52</f>
      </c>
      <c s="80" r="N52"/>
      <c s="80" r="O52"/>
      <c s="80" r="P52"/>
      <c s="80" r="Q52"/>
      <c s="80" r="R52"/>
      <c s="80" r="S52"/>
      <c s="80" r="T52"/>
      <c s="80" r="U52"/>
    </row>
    <row r="53" ht="21.47100000" customHeight="1">
      <c s="0" r="A53"/>
      <c s="70" r="B53" t="s">
        <v>84</v>
      </c>
      <c s="71" r="C53" t="s">
        <v>83</v>
      </c>
      <c s="72" r="D53" t="s">
        <v>35</v>
      </c>
      <c s="96" r="E53" t="s">
        <v>92</v>
      </c>
      <c s="96" r="F53" t="s">
        <v>93</v>
      </c>
      <c s="73" r="G53" t="s">
        <v>87</v>
      </c>
      <c s="97" r="H53"/>
      <c s="77" r="I53">
        <v>3530097.00000000</v>
      </c>
      <c s="77" r="J53">
        <v>1133184.80000000</v>
      </c>
      <c s="78" r="K53">
        <f>IF(IF(I53="",0,I53)=0,0,(IF(I53&gt;0,IF(J53&gt;I53,0,I53-J53),IF(J53&gt;I53,I53-J53,0))))</f>
      </c>
      <c s="98" r="L53"/>
      <c s="80" r="M53">
        <f>IF(D53="","000",D53)&amp;IF(E53="","0000",E53)&amp;IF(F53="","0000000000",F53)&amp;IF(G53="","000",G53)&amp;H53</f>
      </c>
      <c s="80" r="N53"/>
      <c s="80" r="O53"/>
      <c s="80" r="P53"/>
      <c s="80" r="Q53"/>
      <c s="80" r="R53"/>
      <c s="80" r="S53"/>
      <c s="80" r="T53"/>
      <c s="80" r="U53"/>
    </row>
    <row r="54" ht="31.60700000" customHeight="1">
      <c s="0" r="A54"/>
      <c s="70" r="B54" t="s">
        <v>88</v>
      </c>
      <c s="71" r="C54" t="s">
        <v>83</v>
      </c>
      <c s="72" r="D54" t="s">
        <v>35</v>
      </c>
      <c s="96" r="E54" t="s">
        <v>92</v>
      </c>
      <c s="96" r="F54" t="s">
        <v>93</v>
      </c>
      <c s="73" r="G54" t="s">
        <v>89</v>
      </c>
      <c s="97" r="H54"/>
      <c s="77" r="I54">
        <v>120300.00000000</v>
      </c>
      <c s="77" r="J54">
        <v>40100.00000000</v>
      </c>
      <c s="78" r="K54">
        <f>IF(IF(I54="",0,I54)=0,0,(IF(I54&gt;0,IF(J54&gt;I54,0,I54-J54),IF(J54&gt;I54,I54-J54,0))))</f>
      </c>
      <c s="98" r="L54"/>
      <c s="80" r="M54">
        <f>IF(D54="","000",D54)&amp;IF(E54="","0000",E54)&amp;IF(F54="","0000000000",F54)&amp;IF(G54="","000",G54)&amp;H54</f>
      </c>
      <c s="80" r="N54"/>
      <c s="80" r="O54"/>
      <c s="80" r="P54"/>
      <c s="80" r="Q54"/>
      <c s="80" r="R54"/>
      <c s="80" r="S54"/>
      <c s="80" r="T54"/>
      <c s="80" r="U54"/>
    </row>
    <row r="55" ht="31.60700000" customHeight="1">
      <c s="0" r="A55"/>
      <c s="70" r="B55" t="s">
        <v>90</v>
      </c>
      <c s="71" r="C55" t="s">
        <v>83</v>
      </c>
      <c s="72" r="D55" t="s">
        <v>35</v>
      </c>
      <c s="96" r="E55" t="s">
        <v>92</v>
      </c>
      <c s="96" r="F55" t="s">
        <v>93</v>
      </c>
      <c s="73" r="G55" t="s">
        <v>91</v>
      </c>
      <c s="97" r="H55"/>
      <c s="77" r="I55">
        <v>1066089.00000000</v>
      </c>
      <c s="77" r="J55">
        <v>259903.34000000</v>
      </c>
      <c s="78" r="K55">
        <f>IF(IF(I55="",0,I55)=0,0,(IF(I55&gt;0,IF(J55&gt;I55,0,I55-J55),IF(J55&gt;I55,I55-J55,0))))</f>
      </c>
      <c s="98" r="L55"/>
      <c s="80" r="M55">
        <f>IF(D55="","000",D55)&amp;IF(E55="","0000",E55)&amp;IF(F55="","0000000000",F55)&amp;IF(G55="","000",G55)&amp;H55</f>
      </c>
      <c s="80" r="N55"/>
      <c s="80" r="O55"/>
      <c s="80" r="P55"/>
      <c s="80" r="Q55"/>
      <c s="80" r="R55"/>
      <c s="80" r="S55"/>
      <c s="80" r="T55"/>
      <c s="80" r="U55"/>
    </row>
    <row r="56" ht="15.00000000" customHeight="1">
      <c s="0" r="A56"/>
      <c s="70" r="B56" t="s">
        <v>94</v>
      </c>
      <c s="71" r="C56" t="s">
        <v>83</v>
      </c>
      <c s="72" r="D56" t="s">
        <v>35</v>
      </c>
      <c s="96" r="E56" t="s">
        <v>92</v>
      </c>
      <c s="96" r="F56" t="s">
        <v>93</v>
      </c>
      <c s="73" r="G56" t="s">
        <v>95</v>
      </c>
      <c s="97" r="H56"/>
      <c s="77" r="I56">
        <v>595432.00000000</v>
      </c>
      <c s="77" r="J56">
        <v>102387.48000000</v>
      </c>
      <c s="78" r="K56">
        <f>IF(IF(I56="",0,I56)=0,0,(IF(I56&gt;0,IF(J56&gt;I56,0,I56-J56),IF(J56&gt;I56,I56-J56,0))))</f>
      </c>
      <c s="98" r="L56"/>
      <c s="80" r="M56">
        <f>IF(D56="","000",D56)&amp;IF(E56="","0000",E56)&amp;IF(F56="","0000000000",F56)&amp;IF(G56="","000",G56)&amp;H56</f>
      </c>
      <c s="80" r="N56"/>
      <c s="80" r="O56"/>
      <c s="80" r="P56"/>
      <c s="80" r="Q56"/>
      <c s="80" r="R56"/>
      <c s="80" r="S56"/>
      <c s="80" r="T56"/>
      <c s="80" r="U56"/>
    </row>
    <row r="57" ht="15.00000000" customHeight="1">
      <c s="0" r="A57"/>
      <c s="70" r="B57" t="s">
        <v>96</v>
      </c>
      <c s="71" r="C57" t="s">
        <v>83</v>
      </c>
      <c s="72" r="D57" t="s">
        <v>35</v>
      </c>
      <c s="96" r="E57" t="s">
        <v>92</v>
      </c>
      <c s="96" r="F57" t="s">
        <v>93</v>
      </c>
      <c s="73" r="G57" t="s">
        <v>97</v>
      </c>
      <c s="97" r="H57"/>
      <c s="77" r="I57">
        <v>120000.00000000</v>
      </c>
      <c s="77" r="J57">
        <v>25417.55000000</v>
      </c>
      <c s="78" r="K57">
        <f>IF(IF(I57="",0,I57)=0,0,(IF(I57&gt;0,IF(J57&gt;I57,0,I57-J57),IF(J57&gt;I57,I57-J57,0))))</f>
      </c>
      <c s="98" r="L57"/>
      <c s="80" r="M57">
        <f>IF(D57="","000",D57)&amp;IF(E57="","0000",E57)&amp;IF(F57="","0000000000",F57)&amp;IF(G57="","000",G57)&amp;H57</f>
      </c>
      <c s="80" r="N57"/>
      <c s="80" r="O57"/>
      <c s="80" r="P57"/>
      <c s="80" r="Q57"/>
      <c s="80" r="R57"/>
      <c s="80" r="S57"/>
      <c s="80" r="T57"/>
      <c s="80" r="U57"/>
    </row>
    <row r="58" ht="21.47100000" customHeight="1">
      <c s="0" r="A58"/>
      <c s="70" r="B58" t="s">
        <v>98</v>
      </c>
      <c s="71" r="C58" t="s">
        <v>83</v>
      </c>
      <c s="72" r="D58" t="s">
        <v>35</v>
      </c>
      <c s="96" r="E58" t="s">
        <v>92</v>
      </c>
      <c s="96" r="F58" t="s">
        <v>93</v>
      </c>
      <c s="73" r="G58" t="s">
        <v>99</v>
      </c>
      <c s="97" r="H58"/>
      <c s="77" r="I58">
        <v>149428.00000000</v>
      </c>
      <c s="77" r="J58">
        <v>30149.00000000</v>
      </c>
      <c s="78" r="K58">
        <f>IF(IF(I58="",0,I58)=0,0,(IF(I58&gt;0,IF(J58&gt;I58,0,I58-J58),IF(J58&gt;I58,I58-J58,0))))</f>
      </c>
      <c s="98" r="L58"/>
      <c s="80" r="M58">
        <f>IF(D58="","000",D58)&amp;IF(E58="","0000",E58)&amp;IF(F58="","0000000000",F58)&amp;IF(G58="","000",G58)&amp;H58</f>
      </c>
      <c s="80" r="N58"/>
      <c s="80" r="O58"/>
      <c s="80" r="P58"/>
      <c s="80" r="Q58"/>
      <c s="80" r="R58"/>
      <c s="80" r="S58"/>
      <c s="80" r="T58"/>
      <c s="80" r="U58"/>
    </row>
    <row r="59" ht="15.00000000" customHeight="1">
      <c s="0" r="A59"/>
      <c s="70" r="B59" t="s">
        <v>100</v>
      </c>
      <c s="71" r="C59" t="s">
        <v>83</v>
      </c>
      <c s="72" r="D59" t="s">
        <v>35</v>
      </c>
      <c s="96" r="E59" t="s">
        <v>92</v>
      </c>
      <c s="96" r="F59" t="s">
        <v>93</v>
      </c>
      <c s="73" r="G59" t="s">
        <v>101</v>
      </c>
      <c s="97" r="H59"/>
      <c s="77" r="I59">
        <v>9480.00000000</v>
      </c>
      <c s="77" r="J59">
        <v>0.00000000</v>
      </c>
      <c s="78" r="K59">
        <f>IF(IF(I59="",0,I59)=0,0,(IF(I59&gt;0,IF(J59&gt;I59,0,I59-J59),IF(J59&gt;I59,I59-J59,0))))</f>
      </c>
      <c s="98" r="L59"/>
      <c s="80" r="M59">
        <f>IF(D59="","000",D59)&amp;IF(E59="","0000",E59)&amp;IF(F59="","0000000000",F59)&amp;IF(G59="","000",G59)&amp;H59</f>
      </c>
      <c s="80" r="N59"/>
      <c s="80" r="O59"/>
      <c s="80" r="P59"/>
      <c s="80" r="Q59"/>
      <c s="80" r="R59"/>
      <c s="80" r="S59"/>
      <c s="80" r="T59"/>
      <c s="80" r="U59"/>
    </row>
    <row r="60" ht="15.00000000" customHeight="1">
      <c s="0" r="A60"/>
      <c s="70" r="B60" t="s">
        <v>102</v>
      </c>
      <c s="71" r="C60" t="s">
        <v>83</v>
      </c>
      <c s="72" r="D60" t="s">
        <v>35</v>
      </c>
      <c s="96" r="E60" t="s">
        <v>92</v>
      </c>
      <c s="96" r="F60" t="s">
        <v>93</v>
      </c>
      <c s="73" r="G60" t="s">
        <v>103</v>
      </c>
      <c s="97" r="H60"/>
      <c s="77" r="I60">
        <v>21092.00000000</v>
      </c>
      <c s="77" r="J60">
        <v>4979.00000000</v>
      </c>
      <c s="78" r="K60">
        <f>IF(IF(I60="",0,I60)=0,0,(IF(I60&gt;0,IF(J60&gt;I60,0,I60-J60),IF(J60&gt;I60,I60-J60,0))))</f>
      </c>
      <c s="98" r="L60"/>
      <c s="80" r="M60">
        <f>IF(D60="","000",D60)&amp;IF(E60="","0000",E60)&amp;IF(F60="","0000000000",F60)&amp;IF(G60="","000",G60)&amp;H60</f>
      </c>
      <c s="80" r="N60"/>
      <c s="80" r="O60"/>
      <c s="80" r="P60"/>
      <c s="80" r="Q60"/>
      <c s="80" r="R60"/>
      <c s="80" r="S60"/>
      <c s="80" r="T60"/>
      <c s="80" r="U60"/>
    </row>
    <row r="61" ht="21.47100000" customHeight="1">
      <c s="0" r="A61"/>
      <c s="70" r="B61" t="s">
        <v>84</v>
      </c>
      <c s="71" r="C61" t="s">
        <v>83</v>
      </c>
      <c s="72" r="D61" t="s">
        <v>35</v>
      </c>
      <c s="96" r="E61" t="s">
        <v>92</v>
      </c>
      <c s="96" r="F61" t="s">
        <v>104</v>
      </c>
      <c s="73" r="G61" t="s">
        <v>87</v>
      </c>
      <c s="97" r="H61"/>
      <c s="77" r="I61">
        <v>122230.80000000</v>
      </c>
      <c s="77" r="J61">
        <v>29233.70000000</v>
      </c>
      <c s="78" r="K61">
        <f>IF(IF(I61="",0,I61)=0,0,(IF(I61&gt;0,IF(J61&gt;I61,0,I61-J61),IF(J61&gt;I61,I61-J61,0))))</f>
      </c>
      <c s="98" r="L61"/>
      <c s="80" r="M61">
        <f>IF(D61="","000",D61)&amp;IF(E61="","0000",E61)&amp;IF(F61="","0000000000",F61)&amp;IF(G61="","000",G61)&amp;H61</f>
      </c>
      <c s="80" r="N61"/>
      <c s="80" r="O61"/>
      <c s="80" r="P61"/>
      <c s="80" r="Q61"/>
      <c s="80" r="R61"/>
      <c s="80" r="S61"/>
      <c s="80" r="T61"/>
      <c s="80" r="U61"/>
    </row>
    <row r="62" ht="31.60700000" customHeight="1">
      <c s="0" r="A62"/>
      <c s="70" r="B62" t="s">
        <v>90</v>
      </c>
      <c s="71" r="C62" t="s">
        <v>83</v>
      </c>
      <c s="72" r="D62" t="s">
        <v>35</v>
      </c>
      <c s="96" r="E62" t="s">
        <v>92</v>
      </c>
      <c s="96" r="F62" t="s">
        <v>104</v>
      </c>
      <c s="73" r="G62" t="s">
        <v>91</v>
      </c>
      <c s="97" r="H62"/>
      <c s="77" r="I62">
        <v>36913.70000000</v>
      </c>
      <c s="77" r="J62">
        <v>9228.42000000</v>
      </c>
      <c s="78" r="K62">
        <f>IF(IF(I62="",0,I62)=0,0,(IF(I62&gt;0,IF(J62&gt;I62,0,I62-J62),IF(J62&gt;I62,I62-J62,0))))</f>
      </c>
      <c s="98" r="L62"/>
      <c s="80" r="M62">
        <f>IF(D62="","000",D62)&amp;IF(E62="","0000",E62)&amp;IF(F62="","0000000000",F62)&amp;IF(G62="","000",G62)&amp;H62</f>
      </c>
      <c s="80" r="N62"/>
      <c s="80" r="O62"/>
      <c s="80" r="P62"/>
      <c s="80" r="Q62"/>
      <c s="80" r="R62"/>
      <c s="80" r="S62"/>
      <c s="80" r="T62"/>
      <c s="80" r="U62"/>
    </row>
    <row r="63" ht="15.00000000" customHeight="1">
      <c s="0" r="A63"/>
      <c s="70" r="B63" t="s">
        <v>94</v>
      </c>
      <c s="71" r="C63" t="s">
        <v>83</v>
      </c>
      <c s="72" r="D63" t="s">
        <v>35</v>
      </c>
      <c s="96" r="E63" t="s">
        <v>92</v>
      </c>
      <c s="96" r="F63" t="s">
        <v>104</v>
      </c>
      <c s="73" r="G63" t="s">
        <v>95</v>
      </c>
      <c s="97" r="H63"/>
      <c s="77" r="I63">
        <v>3955.50000000</v>
      </c>
      <c s="77" r="J63">
        <v>0.00000000</v>
      </c>
      <c s="78" r="K63">
        <f>IF(IF(I63="",0,I63)=0,0,(IF(I63&gt;0,IF(J63&gt;I63,0,I63-J63),IF(J63&gt;I63,I63-J63,0))))</f>
      </c>
      <c s="98" r="L63"/>
      <c s="80" r="M63">
        <f>IF(D63="","000",D63)&amp;IF(E63="","0000",E63)&amp;IF(F63="","0000000000",F63)&amp;IF(G63="","000",G63)&amp;H63</f>
      </c>
      <c s="80" r="N63"/>
      <c s="80" r="O63"/>
      <c s="80" r="P63"/>
      <c s="80" r="Q63"/>
      <c s="80" r="R63"/>
      <c s="80" r="S63"/>
      <c s="80" r="T63"/>
      <c s="80" r="U63"/>
    </row>
    <row r="64" ht="15.00000000" customHeight="1">
      <c s="0" r="A64"/>
      <c s="70" r="B64" t="s">
        <v>94</v>
      </c>
      <c s="71" r="C64" t="s">
        <v>83</v>
      </c>
      <c s="72" r="D64" t="s">
        <v>35</v>
      </c>
      <c s="96" r="E64" t="s">
        <v>92</v>
      </c>
      <c s="96" r="F64" t="s">
        <v>105</v>
      </c>
      <c s="73" r="G64" t="s">
        <v>95</v>
      </c>
      <c s="97" r="H64"/>
      <c s="77" r="I64">
        <v>500.00000000</v>
      </c>
      <c s="77" r="J64">
        <v>0.00000000</v>
      </c>
      <c s="78" r="K64">
        <f>IF(IF(I64="",0,I64)=0,0,(IF(I64&gt;0,IF(J64&gt;I64,0,I64-J64),IF(J64&gt;I64,I64-J64,0))))</f>
      </c>
      <c s="98" r="L64"/>
      <c s="80" r="M64">
        <f>IF(D64="","000",D64)&amp;IF(E64="","0000",E64)&amp;IF(F64="","0000000000",F64)&amp;IF(G64="","000",G64)&amp;H64</f>
      </c>
      <c s="80" r="N64"/>
      <c s="80" r="O64"/>
      <c s="80" r="P64"/>
      <c s="80" r="Q64"/>
      <c s="80" r="R64"/>
      <c s="80" r="S64"/>
      <c s="80" r="T64"/>
      <c s="80" r="U64"/>
    </row>
    <row r="65" ht="15.00000000" customHeight="1">
      <c s="0" r="A65"/>
      <c s="70" r="B65" t="s">
        <v>106</v>
      </c>
      <c s="71" r="C65" t="s">
        <v>83</v>
      </c>
      <c s="72" r="D65" t="s">
        <v>35</v>
      </c>
      <c s="96" r="E65" t="s">
        <v>107</v>
      </c>
      <c s="96" r="F65" t="s">
        <v>108</v>
      </c>
      <c s="73" r="G65" t="s">
        <v>109</v>
      </c>
      <c s="97" r="H65"/>
      <c s="77" r="I65">
        <v>103244.00000000</v>
      </c>
      <c s="77" r="J65">
        <v>25256.00000000</v>
      </c>
      <c s="78" r="K65">
        <f>IF(IF(I65="",0,I65)=0,0,(IF(I65&gt;0,IF(J65&gt;I65,0,I65-J65),IF(J65&gt;I65,I65-J65,0))))</f>
      </c>
      <c s="98" r="L65"/>
      <c s="80" r="M65">
        <f>IF(D65="","000",D65)&amp;IF(E65="","0000",E65)&amp;IF(F65="","0000000000",F65)&amp;IF(G65="","000",G65)&amp;H65</f>
      </c>
      <c s="80" r="N65"/>
      <c s="80" r="O65"/>
      <c s="80" r="P65"/>
      <c s="80" r="Q65"/>
      <c s="80" r="R65"/>
      <c s="80" r="S65"/>
      <c s="80" r="T65"/>
      <c s="80" r="U65"/>
    </row>
    <row r="66" ht="15.00000000" customHeight="1">
      <c s="0" r="A66"/>
      <c s="70" r="B66" t="s">
        <v>110</v>
      </c>
      <c s="71" r="C66" t="s">
        <v>83</v>
      </c>
      <c s="72" r="D66" t="s">
        <v>35</v>
      </c>
      <c s="96" r="E66" t="s">
        <v>111</v>
      </c>
      <c s="96" r="F66" t="s">
        <v>112</v>
      </c>
      <c s="73" r="G66" t="s">
        <v>113</v>
      </c>
      <c s="97" r="H66"/>
      <c s="77" r="I66">
        <v>5000.00000000</v>
      </c>
      <c s="77" r="J66">
        <v>0.00000000</v>
      </c>
      <c s="78" r="K66">
        <f>IF(IF(I66="",0,I66)=0,0,(IF(I66&gt;0,IF(J66&gt;I66,0,I66-J66),IF(J66&gt;I66,I66-J66,0))))</f>
      </c>
      <c s="98" r="L66"/>
      <c s="80" r="M66">
        <f>IF(D66="","000",D66)&amp;IF(E66="","0000",E66)&amp;IF(F66="","0000000000",F66)&amp;IF(G66="","000",G66)&amp;H66</f>
      </c>
      <c s="80" r="N66"/>
      <c s="80" r="O66"/>
      <c s="80" r="P66"/>
      <c s="80" r="Q66"/>
      <c s="80" r="R66"/>
      <c s="80" r="S66"/>
      <c s="80" r="T66"/>
      <c s="80" r="U66"/>
    </row>
    <row r="67" ht="15.00000000" customHeight="1">
      <c s="0" r="A67"/>
      <c s="70" r="B67" t="s">
        <v>94</v>
      </c>
      <c s="71" r="C67" t="s">
        <v>83</v>
      </c>
      <c s="72" r="D67" t="s">
        <v>35</v>
      </c>
      <c s="96" r="E67" t="s">
        <v>114</v>
      </c>
      <c s="96" r="F67" t="s">
        <v>115</v>
      </c>
      <c s="73" r="G67" t="s">
        <v>95</v>
      </c>
      <c s="97" r="H67"/>
      <c s="77" r="I67">
        <v>150000.00000000</v>
      </c>
      <c s="77" r="J67">
        <v>10000.00000000</v>
      </c>
      <c s="78" r="K67">
        <f>IF(IF(I67="",0,I67)=0,0,(IF(I67&gt;0,IF(J67&gt;I67,0,I67-J67),IF(J67&gt;I67,I67-J67,0))))</f>
      </c>
      <c s="98" r="L67"/>
      <c s="80" r="M67">
        <f>IF(D67="","000",D67)&amp;IF(E67="","0000",E67)&amp;IF(F67="","0000000000",F67)&amp;IF(G67="","000",G67)&amp;H67</f>
      </c>
      <c s="80" r="N67"/>
      <c s="80" r="O67"/>
      <c s="80" r="P67"/>
      <c s="80" r="Q67"/>
      <c s="80" r="R67"/>
      <c s="80" r="S67"/>
      <c s="80" r="T67"/>
      <c s="80" r="U67"/>
    </row>
    <row r="68" ht="15.00000000" customHeight="1">
      <c s="0" r="A68"/>
      <c s="70" r="B68" t="s">
        <v>94</v>
      </c>
      <c s="71" r="C68" t="s">
        <v>83</v>
      </c>
      <c s="72" r="D68" t="s">
        <v>35</v>
      </c>
      <c s="96" r="E68" t="s">
        <v>114</v>
      </c>
      <c s="96" r="F68" t="s">
        <v>116</v>
      </c>
      <c s="73" r="G68" t="s">
        <v>95</v>
      </c>
      <c s="97" r="H68"/>
      <c s="77" r="I68">
        <v>260000.00000000</v>
      </c>
      <c s="77" r="J68">
        <v>30000.00000000</v>
      </c>
      <c s="78" r="K68">
        <f>IF(IF(I68="",0,I68)=0,0,(IF(I68&gt;0,IF(J68&gt;I68,0,I68-J68),IF(J68&gt;I68,I68-J68,0))))</f>
      </c>
      <c s="98" r="L68"/>
      <c s="80" r="M68">
        <f>IF(D68="","000",D68)&amp;IF(E68="","0000",E68)&amp;IF(F68="","0000000000",F68)&amp;IF(G68="","000",G68)&amp;H68</f>
      </c>
      <c s="80" r="N68"/>
      <c s="80" r="O68"/>
      <c s="80" r="P68"/>
      <c s="80" r="Q68"/>
      <c s="80" r="R68"/>
      <c s="80" r="S68"/>
      <c s="80" r="T68"/>
      <c s="80" r="U68"/>
    </row>
    <row r="69" ht="21.47100000" customHeight="1">
      <c s="0" r="A69"/>
      <c s="70" r="B69" t="s">
        <v>117</v>
      </c>
      <c s="71" r="C69" t="s">
        <v>83</v>
      </c>
      <c s="72" r="D69" t="s">
        <v>35</v>
      </c>
      <c s="96" r="E69" t="s">
        <v>114</v>
      </c>
      <c s="96" r="F69" t="s">
        <v>118</v>
      </c>
      <c s="73" r="G69" t="s">
        <v>119</v>
      </c>
      <c s="97" r="H69"/>
      <c s="77" r="I69">
        <v>36000.00000000</v>
      </c>
      <c s="77" r="J69">
        <v>0.00000000</v>
      </c>
      <c s="78" r="K69">
        <f>IF(IF(I69="",0,I69)=0,0,(IF(I69&gt;0,IF(J69&gt;I69,0,I69-J69),IF(J69&gt;I69,I69-J69,0))))</f>
      </c>
      <c s="98" r="L69"/>
      <c s="80" r="M69">
        <f>IF(D69="","000",D69)&amp;IF(E69="","0000",E69)&amp;IF(F69="","0000000000",F69)&amp;IF(G69="","000",G69)&amp;H69</f>
      </c>
      <c s="80" r="N69"/>
      <c s="80" r="O69"/>
      <c s="80" r="P69"/>
      <c s="80" r="Q69"/>
      <c s="80" r="R69"/>
      <c s="80" r="S69"/>
      <c s="80" r="T69"/>
      <c s="80" r="U69"/>
    </row>
    <row r="70" ht="21.47100000" customHeight="1">
      <c s="0" r="A70"/>
      <c s="70" r="B70" t="s">
        <v>84</v>
      </c>
      <c s="71" r="C70" t="s">
        <v>83</v>
      </c>
      <c s="72" r="D70" t="s">
        <v>35</v>
      </c>
      <c s="96" r="E70" t="s">
        <v>120</v>
      </c>
      <c s="96" r="F70" t="s">
        <v>121</v>
      </c>
      <c s="73" r="G70" t="s">
        <v>87</v>
      </c>
      <c s="97" r="H70"/>
      <c s="77" r="I70">
        <v>92361.60000000</v>
      </c>
      <c s="77" r="J70">
        <v>28785.20000000</v>
      </c>
      <c s="78" r="K70">
        <f>IF(IF(I70="",0,I70)=0,0,(IF(I70&gt;0,IF(J70&gt;I70,0,I70-J70),IF(J70&gt;I70,I70-J70,0))))</f>
      </c>
      <c s="98" r="L70"/>
      <c s="80" r="M70">
        <f>IF(D70="","000",D70)&amp;IF(E70="","0000",E70)&amp;IF(F70="","0000000000",F70)&amp;IF(G70="","000",G70)&amp;H70</f>
      </c>
      <c s="80" r="N70"/>
      <c s="80" r="O70"/>
      <c s="80" r="P70"/>
      <c s="80" r="Q70"/>
      <c s="80" r="R70"/>
      <c s="80" r="S70"/>
      <c s="80" r="T70"/>
      <c s="80" r="U70"/>
    </row>
    <row r="71" ht="31.60700000" customHeight="1">
      <c s="0" r="A71"/>
      <c s="70" r="B71" t="s">
        <v>90</v>
      </c>
      <c s="71" r="C71" t="s">
        <v>83</v>
      </c>
      <c s="72" r="D71" t="s">
        <v>35</v>
      </c>
      <c s="96" r="E71" t="s">
        <v>120</v>
      </c>
      <c s="96" r="F71" t="s">
        <v>121</v>
      </c>
      <c s="73" r="G71" t="s">
        <v>91</v>
      </c>
      <c s="97" r="H71"/>
      <c s="77" r="I71">
        <v>27893.20000000</v>
      </c>
      <c s="77" r="J71">
        <v>6973.35000000</v>
      </c>
      <c s="78" r="K71">
        <f>IF(IF(I71="",0,I71)=0,0,(IF(I71&gt;0,IF(J71&gt;I71,0,I71-J71),IF(J71&gt;I71,I71-J71,0))))</f>
      </c>
      <c s="98" r="L71"/>
      <c s="80" r="M71">
        <f>IF(D71="","000",D71)&amp;IF(E71="","0000",E71)&amp;IF(F71="","0000000000",F71)&amp;IF(G71="","000",G71)&amp;H71</f>
      </c>
      <c s="80" r="N71"/>
      <c s="80" r="O71"/>
      <c s="80" r="P71"/>
      <c s="80" r="Q71"/>
      <c s="80" r="R71"/>
      <c s="80" r="S71"/>
      <c s="80" r="T71"/>
      <c s="80" r="U71"/>
    </row>
    <row r="72" ht="15.00000000" customHeight="1">
      <c s="0" r="A72"/>
      <c s="70" r="B72" t="s">
        <v>94</v>
      </c>
      <c s="71" r="C72" t="s">
        <v>83</v>
      </c>
      <c s="72" r="D72" t="s">
        <v>35</v>
      </c>
      <c s="96" r="E72" t="s">
        <v>120</v>
      </c>
      <c s="96" r="F72" t="s">
        <v>121</v>
      </c>
      <c s="73" r="G72" t="s">
        <v>95</v>
      </c>
      <c s="97" r="H72"/>
      <c s="77" r="I72">
        <v>17745.20000000</v>
      </c>
      <c s="77" r="J72">
        <v>0.00000000</v>
      </c>
      <c s="78" r="K72">
        <f>IF(IF(I72="",0,I72)=0,0,(IF(I72&gt;0,IF(J72&gt;I72,0,I72-J72),IF(J72&gt;I72,I72-J72,0))))</f>
      </c>
      <c s="98" r="L72"/>
      <c s="80" r="M72">
        <f>IF(D72="","000",D72)&amp;IF(E72="","0000",E72)&amp;IF(F72="","0000000000",F72)&amp;IF(G72="","000",G72)&amp;H72</f>
      </c>
      <c s="80" r="N72"/>
      <c s="80" r="O72"/>
      <c s="80" r="P72"/>
      <c s="80" r="Q72"/>
      <c s="80" r="R72"/>
      <c s="80" r="S72"/>
      <c s="80" r="T72"/>
      <c s="80" r="U72"/>
    </row>
    <row r="73" ht="15.00000000" customHeight="1">
      <c s="0" r="A73"/>
      <c s="70" r="B73" t="s">
        <v>94</v>
      </c>
      <c s="71" r="C73" t="s">
        <v>83</v>
      </c>
      <c s="72" r="D73" t="s">
        <v>35</v>
      </c>
      <c s="96" r="E73" t="s">
        <v>122</v>
      </c>
      <c s="96" r="F73" t="s">
        <v>123</v>
      </c>
      <c s="73" r="G73" t="s">
        <v>95</v>
      </c>
      <c s="97" r="H73"/>
      <c s="77" r="I73">
        <v>30000.00000000</v>
      </c>
      <c s="77" r="J73">
        <v>0.00000000</v>
      </c>
      <c s="78" r="K73">
        <f>IF(IF(I73="",0,I73)=0,0,(IF(I73&gt;0,IF(J73&gt;I73,0,I73-J73),IF(J73&gt;I73,I73-J73,0))))</f>
      </c>
      <c s="98" r="L73"/>
      <c s="80" r="M73">
        <f>IF(D73="","000",D73)&amp;IF(E73="","0000",E73)&amp;IF(F73="","0000000000",F73)&amp;IF(G73="","000",G73)&amp;H73</f>
      </c>
      <c s="80" r="N73"/>
      <c s="80" r="O73"/>
      <c s="80" r="P73"/>
      <c s="80" r="Q73"/>
      <c s="80" r="R73"/>
      <c s="80" r="S73"/>
      <c s="80" r="T73"/>
      <c s="80" r="U73"/>
    </row>
    <row r="74" ht="21.47100000" customHeight="1">
      <c s="0" r="A74"/>
      <c s="70" r="B74" t="s">
        <v>117</v>
      </c>
      <c s="71" r="C74" t="s">
        <v>83</v>
      </c>
      <c s="72" r="D74" t="s">
        <v>35</v>
      </c>
      <c s="96" r="E74" t="s">
        <v>124</v>
      </c>
      <c s="96" r="F74" t="s">
        <v>125</v>
      </c>
      <c s="73" r="G74" t="s">
        <v>119</v>
      </c>
      <c s="97" r="H74"/>
      <c s="77" r="I74">
        <v>36000.00000000</v>
      </c>
      <c s="77" r="J74">
        <v>0.00000000</v>
      </c>
      <c s="78" r="K74">
        <f>IF(IF(I74="",0,I74)=0,0,(IF(I74&gt;0,IF(J74&gt;I74,0,I74-J74),IF(J74&gt;I74,I74-J74,0))))</f>
      </c>
      <c s="98" r="L74"/>
      <c s="80" r="M74">
        <f>IF(D74="","000",D74)&amp;IF(E74="","0000",E74)&amp;IF(F74="","0000000000",F74)&amp;IF(G74="","000",G74)&amp;H74</f>
      </c>
      <c s="80" r="N74"/>
      <c s="80" r="O74"/>
      <c s="80" r="P74"/>
      <c s="80" r="Q74"/>
      <c s="80" r="R74"/>
      <c s="80" r="S74"/>
      <c s="80" r="T74"/>
      <c s="80" r="U74"/>
    </row>
    <row r="75" ht="15.00000000" customHeight="1">
      <c s="0" r="A75"/>
      <c s="70" r="B75" t="s">
        <v>94</v>
      </c>
      <c s="71" r="C75" t="s">
        <v>83</v>
      </c>
      <c s="72" r="D75" t="s">
        <v>35</v>
      </c>
      <c s="96" r="E75" t="s">
        <v>126</v>
      </c>
      <c s="96" r="F75" t="s">
        <v>127</v>
      </c>
      <c s="73" r="G75" t="s">
        <v>95</v>
      </c>
      <c s="97" r="H75"/>
      <c s="77" r="I75">
        <v>936820.00000000</v>
      </c>
      <c s="77" r="J75">
        <v>335972.76000000</v>
      </c>
      <c s="78" r="K75">
        <f>IF(IF(I75="",0,I75)=0,0,(IF(I75&gt;0,IF(J75&gt;I75,0,I75-J75),IF(J75&gt;I75,I75-J75,0))))</f>
      </c>
      <c s="98" r="L75"/>
      <c s="80" r="M75">
        <f>IF(D75="","000",D75)&amp;IF(E75="","0000",E75)&amp;IF(F75="","0000000000",F75)&amp;IF(G75="","000",G75)&amp;H75</f>
      </c>
      <c s="80" r="N75"/>
      <c s="80" r="O75"/>
      <c s="80" r="P75"/>
      <c s="80" r="Q75"/>
      <c s="80" r="R75"/>
      <c s="80" r="S75"/>
      <c s="80" r="T75"/>
      <c s="80" r="U75"/>
    </row>
    <row r="76" ht="15.00000000" customHeight="1">
      <c s="0" r="A76"/>
      <c s="70" r="B76" t="s">
        <v>94</v>
      </c>
      <c s="71" r="C76" t="s">
        <v>83</v>
      </c>
      <c s="72" r="D76" t="s">
        <v>35</v>
      </c>
      <c s="96" r="E76" t="s">
        <v>126</v>
      </c>
      <c s="96" r="F76" t="s">
        <v>128</v>
      </c>
      <c s="73" r="G76" t="s">
        <v>95</v>
      </c>
      <c s="97" r="H76"/>
      <c s="77" r="I76">
        <v>149600.00000000</v>
      </c>
      <c s="77" r="J76">
        <v>0.00000000</v>
      </c>
      <c s="78" r="K76">
        <f>IF(IF(I76="",0,I76)=0,0,(IF(I76&gt;0,IF(J76&gt;I76,0,I76-J76),IF(J76&gt;I76,I76-J76,0))))</f>
      </c>
      <c s="98" r="L76"/>
      <c s="80" r="M76">
        <f>IF(D76="","000",D76)&amp;IF(E76="","0000",E76)&amp;IF(F76="","0000000000",F76)&amp;IF(G76="","000",G76)&amp;H76</f>
      </c>
      <c s="80" r="N76"/>
      <c s="80" r="O76"/>
      <c s="80" r="P76"/>
      <c s="80" r="Q76"/>
      <c s="80" r="R76"/>
      <c s="80" r="S76"/>
      <c s="80" r="T76"/>
      <c s="80" r="U76"/>
    </row>
    <row r="77" ht="15.00000000" customHeight="1">
      <c s="0" r="A77"/>
      <c s="70" r="B77" t="s">
        <v>94</v>
      </c>
      <c s="71" r="C77" t="s">
        <v>83</v>
      </c>
      <c s="72" r="D77" t="s">
        <v>35</v>
      </c>
      <c s="96" r="E77" t="s">
        <v>126</v>
      </c>
      <c s="96" r="F77" t="s">
        <v>129</v>
      </c>
      <c s="73" r="G77" t="s">
        <v>95</v>
      </c>
      <c s="97" r="H77"/>
      <c s="77" r="I77">
        <v>3363000.00000000</v>
      </c>
      <c s="77" r="J77">
        <v>0.00000000</v>
      </c>
      <c s="78" r="K77">
        <f>IF(IF(I77="",0,I77)=0,0,(IF(I77&gt;0,IF(J77&gt;I77,0,I77-J77),IF(J77&gt;I77,I77-J77,0))))</f>
      </c>
      <c s="98" r="L77"/>
      <c s="80" r="M77">
        <f>IF(D77="","000",D77)&amp;IF(E77="","0000",E77)&amp;IF(F77="","0000000000",F77)&amp;IF(G77="","000",G77)&amp;H77</f>
      </c>
      <c s="80" r="N77"/>
      <c s="80" r="O77"/>
      <c s="80" r="P77"/>
      <c s="80" r="Q77"/>
      <c s="80" r="R77"/>
      <c s="80" r="S77"/>
      <c s="80" r="T77"/>
      <c s="80" r="U77"/>
    </row>
    <row r="78" ht="15.00000000" customHeight="1">
      <c s="0" r="A78"/>
      <c s="70" r="B78" t="s">
        <v>94</v>
      </c>
      <c s="71" r="C78" t="s">
        <v>83</v>
      </c>
      <c s="72" r="D78" t="s">
        <v>35</v>
      </c>
      <c s="96" r="E78" t="s">
        <v>126</v>
      </c>
      <c s="96" r="F78" t="s">
        <v>130</v>
      </c>
      <c s="73" r="G78" t="s">
        <v>95</v>
      </c>
      <c s="97" r="H78"/>
      <c s="77" r="I78">
        <v>873980.00000000</v>
      </c>
      <c s="77" r="J78">
        <v>0.00000000</v>
      </c>
      <c s="78" r="K78">
        <f>IF(IF(I78="",0,I78)=0,0,(IF(I78&gt;0,IF(J78&gt;I78,0,I78-J78),IF(J78&gt;I78,I78-J78,0))))</f>
      </c>
      <c s="98" r="L78"/>
      <c s="80" r="M78">
        <f>IF(D78="","000",D78)&amp;IF(E78="","0000",E78)&amp;IF(F78="","0000000000",F78)&amp;IF(G78="","000",G78)&amp;H78</f>
      </c>
      <c s="80" r="N78"/>
      <c s="80" r="O78"/>
      <c s="80" r="P78"/>
      <c s="80" r="Q78"/>
      <c s="80" r="R78"/>
      <c s="80" r="S78"/>
      <c s="80" r="T78"/>
      <c s="80" r="U78"/>
    </row>
    <row r="79" ht="15.00000000" customHeight="1">
      <c s="0" r="A79"/>
      <c s="70" r="B79" t="s">
        <v>94</v>
      </c>
      <c s="71" r="C79" t="s">
        <v>83</v>
      </c>
      <c s="72" r="D79" t="s">
        <v>35</v>
      </c>
      <c s="96" r="E79" t="s">
        <v>131</v>
      </c>
      <c s="96" r="F79" t="s">
        <v>132</v>
      </c>
      <c s="73" r="G79" t="s">
        <v>95</v>
      </c>
      <c s="97" r="H79"/>
      <c s="77" r="I79">
        <v>42800.00000000</v>
      </c>
      <c s="77" r="J79">
        <v>0.00000000</v>
      </c>
      <c s="78" r="K79">
        <f>IF(IF(I79="",0,I79)=0,0,(IF(I79&gt;0,IF(J79&gt;I79,0,I79-J79),IF(J79&gt;I79,I79-J79,0))))</f>
      </c>
      <c s="98" r="L79"/>
      <c s="80" r="M79">
        <f>IF(D79="","000",D79)&amp;IF(E79="","0000",E79)&amp;IF(F79="","0000000000",F79)&amp;IF(G79="","000",G79)&amp;H79</f>
      </c>
      <c s="80" r="N79"/>
      <c s="80" r="O79"/>
      <c s="80" r="P79"/>
      <c s="80" r="Q79"/>
      <c s="80" r="R79"/>
      <c s="80" r="S79"/>
      <c s="80" r="T79"/>
      <c s="80" r="U79"/>
    </row>
    <row r="80" ht="15.00000000" customHeight="1">
      <c s="0" r="A80"/>
      <c s="70" r="B80" t="s">
        <v>94</v>
      </c>
      <c s="71" r="C80" t="s">
        <v>83</v>
      </c>
      <c s="72" r="D80" t="s">
        <v>35</v>
      </c>
      <c s="96" r="E80" t="s">
        <v>133</v>
      </c>
      <c s="96" r="F80" t="s">
        <v>134</v>
      </c>
      <c s="73" r="G80" t="s">
        <v>95</v>
      </c>
      <c s="97" r="H80"/>
      <c s="77" r="I80">
        <v>320000.00000000</v>
      </c>
      <c s="77" r="J80">
        <v>0.00000000</v>
      </c>
      <c s="78" r="K80">
        <f>IF(IF(I80="",0,I80)=0,0,(IF(I80&gt;0,IF(J80&gt;I80,0,I80-J80),IF(J80&gt;I80,I80-J80,0))))</f>
      </c>
      <c s="98" r="L80"/>
      <c s="80" r="M80">
        <f>IF(D80="","000",D80)&amp;IF(E80="","0000",E80)&amp;IF(F80="","0000000000",F80)&amp;IF(G80="","000",G80)&amp;H80</f>
      </c>
      <c s="80" r="N80"/>
      <c s="80" r="O80"/>
      <c s="80" r="P80"/>
      <c s="80" r="Q80"/>
      <c s="80" r="R80"/>
      <c s="80" r="S80"/>
      <c s="80" r="T80"/>
      <c s="80" r="U80"/>
    </row>
    <row r="81" ht="15.00000000" customHeight="1">
      <c s="0" r="A81"/>
      <c s="70" r="B81" t="s">
        <v>96</v>
      </c>
      <c s="71" r="C81" t="s">
        <v>83</v>
      </c>
      <c s="72" r="D81" t="s">
        <v>35</v>
      </c>
      <c s="96" r="E81" t="s">
        <v>133</v>
      </c>
      <c s="96" r="F81" t="s">
        <v>134</v>
      </c>
      <c s="73" r="G81" t="s">
        <v>97</v>
      </c>
      <c s="97" r="H81"/>
      <c s="77" r="I81">
        <v>1800000.00000000</v>
      </c>
      <c s="77" r="J81">
        <v>611871.57000000</v>
      </c>
      <c s="78" r="K81">
        <f>IF(IF(I81="",0,I81)=0,0,(IF(I81&gt;0,IF(J81&gt;I81,0,I81-J81),IF(J81&gt;I81,I81-J81,0))))</f>
      </c>
      <c s="98" r="L81"/>
      <c s="80" r="M81">
        <f>IF(D81="","000",D81)&amp;IF(E81="","0000",E81)&amp;IF(F81="","0000000000",F81)&amp;IF(G81="","000",G81)&amp;H81</f>
      </c>
      <c s="80" r="N81"/>
      <c s="80" r="O81"/>
      <c s="80" r="P81"/>
      <c s="80" r="Q81"/>
      <c s="80" r="R81"/>
      <c s="80" r="S81"/>
      <c s="80" r="T81"/>
      <c s="80" r="U81"/>
    </row>
    <row r="82" ht="15.00000000" customHeight="1">
      <c s="0" r="A82"/>
      <c s="70" r="B82" t="s">
        <v>94</v>
      </c>
      <c s="71" r="C82" t="s">
        <v>83</v>
      </c>
      <c s="72" r="D82" t="s">
        <v>35</v>
      </c>
      <c s="96" r="E82" t="s">
        <v>133</v>
      </c>
      <c s="96" r="F82" t="s">
        <v>135</v>
      </c>
      <c s="73" r="G82" t="s">
        <v>95</v>
      </c>
      <c s="97" r="H82"/>
      <c s="77" r="I82">
        <v>190000.00000000</v>
      </c>
      <c s="77" r="J82">
        <v>30484.00000000</v>
      </c>
      <c s="78" r="K82">
        <f>IF(IF(I82="",0,I82)=0,0,(IF(I82&gt;0,IF(J82&gt;I82,0,I82-J82),IF(J82&gt;I82,I82-J82,0))))</f>
      </c>
      <c s="98" r="L82"/>
      <c s="80" r="M82">
        <f>IF(D82="","000",D82)&amp;IF(E82="","0000",E82)&amp;IF(F82="","0000000000",F82)&amp;IF(G82="","000",G82)&amp;H82</f>
      </c>
      <c s="80" r="N82"/>
      <c s="80" r="O82"/>
      <c s="80" r="P82"/>
      <c s="80" r="Q82"/>
      <c s="80" r="R82"/>
      <c s="80" r="S82"/>
      <c s="80" r="T82"/>
      <c s="80" r="U82"/>
    </row>
    <row r="83" ht="15.00000000" customHeight="1">
      <c s="0" r="A83"/>
      <c s="70" r="B83" t="s">
        <v>94</v>
      </c>
      <c s="71" r="C83" t="s">
        <v>83</v>
      </c>
      <c s="72" r="D83" t="s">
        <v>35</v>
      </c>
      <c s="96" r="E83" t="s">
        <v>133</v>
      </c>
      <c s="96" r="F83" t="s">
        <v>136</v>
      </c>
      <c s="73" r="G83" t="s">
        <v>95</v>
      </c>
      <c s="97" r="H83"/>
      <c s="77" r="I83">
        <v>350000.00000000</v>
      </c>
      <c s="77" r="J83">
        <v>19287.40000000</v>
      </c>
      <c s="78" r="K83">
        <f>IF(IF(I83="",0,I83)=0,0,(IF(I83&gt;0,IF(J83&gt;I83,0,I83-J83),IF(J83&gt;I83,I83-J83,0))))</f>
      </c>
      <c s="98" r="L83"/>
      <c s="80" r="M83">
        <f>IF(D83="","000",D83)&amp;IF(E83="","0000",E83)&amp;IF(F83="","0000000000",F83)&amp;IF(G83="","000",G83)&amp;H83</f>
      </c>
      <c s="80" r="N83"/>
      <c s="80" r="O83"/>
      <c s="80" r="P83"/>
      <c s="80" r="Q83"/>
      <c s="80" r="R83"/>
      <c s="80" r="S83"/>
      <c s="80" r="T83"/>
      <c s="80" r="U83"/>
    </row>
    <row r="84" ht="15.00000000" customHeight="1">
      <c s="0" r="A84"/>
      <c s="70" r="B84" t="s">
        <v>94</v>
      </c>
      <c s="71" r="C84" t="s">
        <v>83</v>
      </c>
      <c s="72" r="D84" t="s">
        <v>35</v>
      </c>
      <c s="96" r="E84" t="s">
        <v>133</v>
      </c>
      <c s="96" r="F84" t="s">
        <v>137</v>
      </c>
      <c s="73" r="G84" t="s">
        <v>95</v>
      </c>
      <c s="97" r="H84"/>
      <c s="77" r="I84">
        <v>27900.00000000</v>
      </c>
      <c s="77" r="J84">
        <v>0.00000000</v>
      </c>
      <c s="78" r="K84">
        <f>IF(IF(I84="",0,I84)=0,0,(IF(I84&gt;0,IF(J84&gt;I84,0,I84-J84),IF(J84&gt;I84,I84-J84,0))))</f>
      </c>
      <c s="98" r="L84"/>
      <c s="80" r="M84">
        <f>IF(D84="","000",D84)&amp;IF(E84="","0000",E84)&amp;IF(F84="","0000000000",F84)&amp;IF(G84="","000",G84)&amp;H84</f>
      </c>
      <c s="80" r="N84"/>
      <c s="80" r="O84"/>
      <c s="80" r="P84"/>
      <c s="80" r="Q84"/>
      <c s="80" r="R84"/>
      <c s="80" r="S84"/>
      <c s="80" r="T84"/>
      <c s="80" r="U84"/>
    </row>
    <row r="85" ht="15.00000000" customHeight="1">
      <c s="0" r="A85"/>
      <c s="70" r="B85" t="s">
        <v>94</v>
      </c>
      <c s="71" r="C85" t="s">
        <v>83</v>
      </c>
      <c s="72" r="D85" t="s">
        <v>35</v>
      </c>
      <c s="96" r="E85" t="s">
        <v>133</v>
      </c>
      <c s="96" r="F85" t="s">
        <v>138</v>
      </c>
      <c s="73" r="G85" t="s">
        <v>95</v>
      </c>
      <c s="97" r="H85"/>
      <c s="77" r="I85">
        <v>0.00000000</v>
      </c>
      <c s="77" r="J85">
        <v>0.00000000</v>
      </c>
      <c s="78" r="K85">
        <f>IF(IF(I85="",0,I85)=0,0,(IF(I85&gt;0,IF(J85&gt;I85,0,I85-J85),IF(J85&gt;I85,I85-J85,0))))</f>
      </c>
      <c s="98" r="L85"/>
      <c s="80" r="M85">
        <f>IF(D85="","000",D85)&amp;IF(E85="","0000",E85)&amp;IF(F85="","0000000000",F85)&amp;IF(G85="","000",G85)&amp;H85</f>
      </c>
      <c s="80" r="N85"/>
      <c s="80" r="O85"/>
      <c s="80" r="P85"/>
      <c s="80" r="Q85"/>
      <c s="80" r="R85"/>
      <c s="80" r="S85"/>
      <c s="80" r="T85"/>
      <c s="80" r="U85"/>
    </row>
    <row r="86" ht="15.00000000" customHeight="1">
      <c s="0" r="A86"/>
      <c s="70" r="B86" t="s">
        <v>94</v>
      </c>
      <c s="71" r="C86" t="s">
        <v>83</v>
      </c>
      <c s="72" r="D86" t="s">
        <v>35</v>
      </c>
      <c s="96" r="E86" t="s">
        <v>133</v>
      </c>
      <c s="96" r="F86" t="s">
        <v>139</v>
      </c>
      <c s="73" r="G86" t="s">
        <v>95</v>
      </c>
      <c s="97" r="H86"/>
      <c s="77" r="I86">
        <v>180000.00000000</v>
      </c>
      <c s="77" r="J86">
        <v>0.00000000</v>
      </c>
      <c s="78" r="K86">
        <f>IF(IF(I86="",0,I86)=0,0,(IF(I86&gt;0,IF(J86&gt;I86,0,I86-J86),IF(J86&gt;I86,I86-J86,0))))</f>
      </c>
      <c s="98" r="L86"/>
      <c s="80" r="M86">
        <f>IF(D86="","000",D86)&amp;IF(E86="","0000",E86)&amp;IF(F86="","0000000000",F86)&amp;IF(G86="","000",G86)&amp;H86</f>
      </c>
      <c s="80" r="N86"/>
      <c s="80" r="O86"/>
      <c s="80" r="P86"/>
      <c s="80" r="Q86"/>
      <c s="80" r="R86"/>
      <c s="80" r="S86"/>
      <c s="80" r="T86"/>
      <c s="80" r="U86"/>
    </row>
    <row r="87" ht="15.00000000" customHeight="1">
      <c s="0" r="A87"/>
      <c s="70" r="B87" t="s">
        <v>94</v>
      </c>
      <c s="71" r="C87" t="s">
        <v>83</v>
      </c>
      <c s="72" r="D87" t="s">
        <v>35</v>
      </c>
      <c s="96" r="E87" t="s">
        <v>140</v>
      </c>
      <c s="96" r="F87" t="s">
        <v>141</v>
      </c>
      <c s="73" r="G87" t="s">
        <v>95</v>
      </c>
      <c s="97" r="H87"/>
      <c s="77" r="I87">
        <v>40000.00000000</v>
      </c>
      <c s="77" r="J87">
        <v>0.00000000</v>
      </c>
      <c s="78" r="K87">
        <f>IF(IF(I87="",0,I87)=0,0,(IF(I87&gt;0,IF(J87&gt;I87,0,I87-J87),IF(J87&gt;I87,I87-J87,0))))</f>
      </c>
      <c s="98" r="L87"/>
      <c s="80" r="M87">
        <f>IF(D87="","000",D87)&amp;IF(E87="","0000",E87)&amp;IF(F87="","0000000000",F87)&amp;IF(G87="","000",G87)&amp;H87</f>
      </c>
      <c s="80" r="N87"/>
      <c s="80" r="O87"/>
      <c s="80" r="P87"/>
      <c s="80" r="Q87"/>
      <c s="80" r="R87"/>
      <c s="80" r="S87"/>
      <c s="80" r="T87"/>
      <c s="80" r="U87"/>
    </row>
    <row r="88" ht="15.00000000" customHeight="1">
      <c s="0" r="A88"/>
      <c s="70" r="B88" t="s">
        <v>94</v>
      </c>
      <c s="71" r="C88" t="s">
        <v>83</v>
      </c>
      <c s="72" r="D88" t="s">
        <v>35</v>
      </c>
      <c s="96" r="E88" t="s">
        <v>142</v>
      </c>
      <c s="96" r="F88" t="s">
        <v>143</v>
      </c>
      <c s="73" r="G88" t="s">
        <v>95</v>
      </c>
      <c s="97" r="H88"/>
      <c s="77" r="I88">
        <v>30000.00000000</v>
      </c>
      <c s="77" r="J88">
        <v>0.00000000</v>
      </c>
      <c s="78" r="K88">
        <f>IF(IF(I88="",0,I88)=0,0,(IF(I88&gt;0,IF(J88&gt;I88,0,I88-J88),IF(J88&gt;I88,I88-J88,0))))</f>
      </c>
      <c s="98" r="L88"/>
      <c s="80" r="M88">
        <f>IF(D88="","000",D88)&amp;IF(E88="","0000",E88)&amp;IF(F88="","0000000000",F88)&amp;IF(G88="","000",G88)&amp;H88</f>
      </c>
      <c s="80" r="N88"/>
      <c s="80" r="O88"/>
      <c s="80" r="P88"/>
      <c s="80" r="Q88"/>
      <c s="80" r="R88"/>
      <c s="80" r="S88"/>
      <c s="80" r="T88"/>
      <c s="80" r="U88"/>
    </row>
    <row r="89" ht="15.00000000" customHeight="1">
      <c s="0" r="A89"/>
      <c s="70" r="B89" t="s">
        <v>144</v>
      </c>
      <c s="71" r="C89" t="s">
        <v>83</v>
      </c>
      <c s="72" r="D89" t="s">
        <v>35</v>
      </c>
      <c s="96" r="E89" t="s">
        <v>145</v>
      </c>
      <c s="96" r="F89" t="s">
        <v>146</v>
      </c>
      <c s="73" r="G89" t="s">
        <v>147</v>
      </c>
      <c s="97" r="H89"/>
      <c s="77" r="I89">
        <v>190850.00000000</v>
      </c>
      <c s="77" r="J89">
        <v>77445.91000000</v>
      </c>
      <c s="78" r="K89">
        <f>IF(IF(I89="",0,I89)=0,0,(IF(I89&gt;0,IF(J89&gt;I89,0,I89-J89),IF(J89&gt;I89,I89-J89,0))))</f>
      </c>
      <c s="98" r="L89"/>
      <c s="80" r="M89">
        <f>IF(D89="","000",D89)&amp;IF(E89="","0000",E89)&amp;IF(F89="","0000000000",F89)&amp;IF(G89="","000",G89)&amp;H89</f>
      </c>
      <c s="80" r="N89"/>
      <c s="80" r="O89"/>
      <c s="80" r="P89"/>
      <c s="80" r="Q89"/>
      <c s="80" r="R89"/>
      <c s="80" r="S89"/>
      <c s="80" r="T89"/>
      <c s="80" r="U89"/>
    </row>
    <row r="90" ht="15.00000000" customHeight="1">
      <c s="0" r="A90"/>
      <c s="70" r="B90" t="s">
        <v>94</v>
      </c>
      <c s="71" r="C90" t="s">
        <v>83</v>
      </c>
      <c s="72" r="D90" t="s">
        <v>35</v>
      </c>
      <c s="96" r="E90" t="s">
        <v>148</v>
      </c>
      <c s="96" r="F90" t="s">
        <v>143</v>
      </c>
      <c s="73" r="G90" t="s">
        <v>95</v>
      </c>
      <c s="97" r="H90"/>
      <c s="77" r="I90">
        <v>0.00000000</v>
      </c>
      <c s="77" r="J90">
        <v>0.00000000</v>
      </c>
      <c s="78" r="K90">
        <f>IF(IF(I90="",0,I90)=0,0,(IF(I90&gt;0,IF(J90&gt;I90,0,I90-J90),IF(J90&gt;I90,I90-J90,0))))</f>
      </c>
      <c s="98" r="L90"/>
      <c s="80" r="M90">
        <f>IF(D90="","000",D90)&amp;IF(E90="","0000",E90)&amp;IF(F90="","0000000000",F90)&amp;IF(G90="","000",G90)&amp;H90</f>
      </c>
      <c s="80" r="N90"/>
      <c s="80" r="O90"/>
      <c s="80" r="P90"/>
      <c s="80" r="Q90"/>
      <c s="80" r="R90"/>
      <c s="80" r="S90"/>
      <c s="80" r="T90"/>
      <c s="80" r="U90"/>
    </row>
    <row r="91" ht="15.00000000" customHeight="1">
      <c s="0" r="A91"/>
      <c s="70" r="B91" t="s">
        <v>94</v>
      </c>
      <c s="71" r="C91" t="s">
        <v>83</v>
      </c>
      <c s="72" r="D91" t="s">
        <v>35</v>
      </c>
      <c s="96" r="E91" t="s">
        <v>148</v>
      </c>
      <c s="96" r="F91" t="s">
        <v>149</v>
      </c>
      <c s="73" r="G91" t="s">
        <v>95</v>
      </c>
      <c s="97" r="H91"/>
      <c s="77" r="I91">
        <v>700000.00000000</v>
      </c>
      <c s="77" r="J91">
        <v>0.00000000</v>
      </c>
      <c s="78" r="K91">
        <f>IF(IF(I91="",0,I91)=0,0,(IF(I91&gt;0,IF(J91&gt;I91,0,I91-J91),IF(J91&gt;I91,I91-J91,0))))</f>
      </c>
      <c s="98" r="L91"/>
      <c s="80" r="M91">
        <f>IF(D91="","000",D91)&amp;IF(E91="","0000",E91)&amp;IF(F91="","0000000000",F91)&amp;IF(G91="","000",G91)&amp;H91</f>
      </c>
      <c s="80" r="N91"/>
      <c s="80" r="O91"/>
      <c s="80" r="P91"/>
      <c s="80" r="Q91"/>
      <c s="80" r="R91"/>
      <c s="80" r="S91"/>
      <c s="80" r="T91"/>
      <c s="80" r="U91"/>
    </row>
    <row r="92" ht="15.00000000" customHeight="1">
      <c s="0" r="A92"/>
      <c s="70" r="B92" t="s">
        <v>94</v>
      </c>
      <c s="71" r="C92" t="s">
        <v>83</v>
      </c>
      <c s="72" r="D92" t="s">
        <v>35</v>
      </c>
      <c s="96" r="E92" t="s">
        <v>148</v>
      </c>
      <c s="96" r="F92" t="s">
        <v>150</v>
      </c>
      <c s="73" r="G92" t="s">
        <v>95</v>
      </c>
      <c s="97" r="H92"/>
      <c s="77" r="I92">
        <v>150000.00000000</v>
      </c>
      <c s="77" r="J92">
        <v>0.00000000</v>
      </c>
      <c s="78" r="K92">
        <f>IF(IF(I92="",0,I92)=0,0,(IF(I92&gt;0,IF(J92&gt;I92,0,I92-J92),IF(J92&gt;I92,I92-J92,0))))</f>
      </c>
      <c s="98" r="L92"/>
      <c s="80" r="M92">
        <f>IF(D92="","000",D92)&amp;IF(E92="","0000",E92)&amp;IF(F92="","0000000000",F92)&amp;IF(G92="","000",G92)&amp;H92</f>
      </c>
      <c s="80" r="N92"/>
      <c s="80" r="O92"/>
      <c s="80" r="P92"/>
      <c s="80" r="Q92"/>
      <c s="80" r="R92"/>
      <c s="80" r="S92"/>
      <c s="80" r="T92"/>
      <c s="80" r="U92"/>
    </row>
    <row r="93" ht="15.00000000" customHeight="1">
      <c s="0" r="A93"/>
      <c s="70" r="B93" t="s">
        <v>94</v>
      </c>
      <c s="71" r="C93" t="s">
        <v>83</v>
      </c>
      <c s="72" r="D93" t="s">
        <v>35</v>
      </c>
      <c s="96" r="E93" t="s">
        <v>151</v>
      </c>
      <c s="96" r="F93" t="s">
        <v>152</v>
      </c>
      <c s="73" r="G93" t="s">
        <v>95</v>
      </c>
      <c s="97" r="H93"/>
      <c s="77" r="I93">
        <v>0.00000000</v>
      </c>
      <c s="77" r="J93">
        <v>0.00000000</v>
      </c>
      <c s="78" r="K93">
        <f>IF(IF(I93="",0,I93)=0,0,(IF(I93&gt;0,IF(J93&gt;I93,0,I93-J93),IF(J93&gt;I93,I93-J93,0))))</f>
      </c>
      <c s="98" r="L93"/>
      <c s="80" r="M93">
        <f>IF(D93="","000",D93)&amp;IF(E93="","0000",E93)&amp;IF(F93="","0000000000",F93)&amp;IF(G93="","000",G93)&amp;H93</f>
      </c>
      <c s="80" r="N93"/>
      <c s="80" r="O93"/>
      <c s="80" r="P93"/>
      <c s="80" r="Q93"/>
      <c s="80" r="R93"/>
      <c s="80" r="S93"/>
      <c s="80" r="T93"/>
      <c s="80" r="U93"/>
    </row>
    <row r="94" ht="0.75000000" customHeight="1">
      <c s="0" r="A94"/>
      <c s="99" r="B94"/>
      <c s="100" r="C94"/>
      <c s="83" r="D94"/>
      <c s="85" r="E94"/>
      <c s="85" r="F94"/>
      <c s="85" r="G94"/>
      <c s="84" r="H94"/>
      <c s="86" r="I94"/>
      <c s="86" r="J94"/>
      <c s="87" r="K94"/>
      <c s="88" r="L94"/>
      <c s="0" r="M94"/>
      <c s="0" r="N94"/>
      <c s="0" r="O94"/>
      <c s="0" r="P94"/>
      <c s="0" r="Q94"/>
      <c s="0" r="R94"/>
      <c s="0" r="S94"/>
      <c s="0" r="T94"/>
      <c s="0" r="U94"/>
    </row>
    <row r="95" ht="13.50000000" customHeight="1">
      <c s="0" r="A95"/>
      <c s="101" r="B95"/>
      <c s="102" r="C95"/>
      <c s="103" r="D95"/>
      <c s="103" r="E95"/>
      <c s="103" r="F95"/>
      <c s="103" r="G95"/>
      <c s="103" r="H95"/>
      <c s="104" r="I95"/>
      <c s="104" r="J95"/>
      <c s="104" r="K95"/>
      <c s="105" r="L95"/>
      <c s="0" r="M95"/>
      <c s="0" r="N95"/>
      <c s="0" r="O95"/>
      <c s="0" r="P95"/>
      <c s="0" r="Q95"/>
      <c s="0" r="R95"/>
      <c s="0" r="S95"/>
      <c s="0" r="T95"/>
      <c s="0" r="U95"/>
    </row>
    <row r="96" ht="28.50000000" customHeight="1">
      <c s="0" r="A96"/>
      <c s="106" r="B96" t="s">
        <v>153</v>
      </c>
      <c s="107" r="C96">
        <v>450</v>
      </c>
      <c s="108" r="D96" t="s">
        <v>32</v>
      </c>
      <c s="109" r="E96"/>
      <c s="110" r="F96"/>
      <c s="111" r="G96"/>
      <c s="112" r="H96"/>
      <c s="113" r="I96">
        <f>0-I104</f>
      </c>
      <c s="113" r="J96">
        <f>J16-J48</f>
      </c>
      <c s="114" r="K96" t="s">
        <v>32</v>
      </c>
      <c s="60" r="L96"/>
      <c s="0" r="M96"/>
      <c s="0" r="N96"/>
      <c s="0" r="O96"/>
      <c s="0" r="P96"/>
      <c s="0" r="Q96"/>
      <c s="0" r="R96"/>
      <c s="0" r="S96"/>
      <c s="0" r="T96"/>
      <c s="0" r="U96"/>
    </row>
    <row r="97" ht="15.00000000" customHeight="1">
      <c s="0" r="A97"/>
      <c s="115" r="B97"/>
      <c s="116" r="C97"/>
      <c s="91" r="D97"/>
      <c s="91" r="E97"/>
      <c s="91" r="F97"/>
      <c s="91" r="G97"/>
      <c s="91" r="H97"/>
      <c s="91" r="I97"/>
      <c s="91" r="J97"/>
      <c s="91" r="K97"/>
      <c s="0" r="L97"/>
      <c s="0" r="M97"/>
      <c s="0" r="N97"/>
      <c s="0" r="O97"/>
      <c s="0" r="P97"/>
      <c s="0" r="Q97"/>
      <c s="0" r="R97"/>
      <c s="0" r="S97"/>
      <c s="0" r="T97"/>
      <c s="0" r="U97"/>
    </row>
    <row r="98" ht="15.00000000" customHeight="1">
      <c s="0" r="A98"/>
      <c s="4" r="B98" t="s">
        <v>154</v>
      </c>
      <c s="4" r="C98"/>
      <c s="4" r="D98"/>
      <c s="4" r="E98"/>
      <c s="4" r="F98"/>
      <c s="4" r="G98"/>
      <c s="4" r="H98"/>
      <c s="4" r="I98"/>
      <c s="4" r="J98"/>
      <c s="4" r="K98"/>
      <c s="93" r="L98"/>
      <c s="0" r="M98"/>
      <c s="0" r="N98"/>
      <c s="0" r="O98"/>
      <c s="0" r="P98"/>
      <c s="0" r="Q98"/>
      <c s="0" r="R98"/>
      <c s="0" r="S98"/>
      <c s="0" r="T98"/>
      <c s="0" r="U98"/>
    </row>
    <row r="99" ht="15.00000000" customHeight="1">
      <c s="0" r="A99"/>
      <c s="33" r="B99"/>
      <c s="117" r="C99"/>
      <c s="1" r="D99"/>
      <c s="1" r="E99"/>
      <c s="1" r="F99"/>
      <c s="1" r="G99"/>
      <c s="1" r="H99"/>
      <c s="34" r="I99"/>
      <c s="34" r="J99"/>
      <c s="94" r="K99" t="s">
        <v>155</v>
      </c>
      <c s="95" r="L99"/>
      <c s="0" r="M99"/>
      <c s="0" r="N99"/>
      <c s="0" r="O99"/>
      <c s="0" r="P99"/>
      <c s="0" r="Q99"/>
      <c s="0" r="R99"/>
      <c s="0" r="S99"/>
      <c s="0" r="T99"/>
      <c s="0" r="U99"/>
    </row>
    <row r="100" ht="17.10000000" customHeight="1">
      <c s="0" r="A100"/>
      <c s="35" r="B100" t="s">
        <v>21</v>
      </c>
      <c s="36" r="C100" t="s">
        <v>22</v>
      </c>
      <c s="36" r="D100" t="s">
        <v>156</v>
      </c>
      <c s="37" r="E100"/>
      <c s="38" r="F100"/>
      <c s="35" r="G100"/>
      <c s="36" r="H100"/>
      <c s="36" r="I100" t="s">
        <v>24</v>
      </c>
      <c s="36" r="J100" t="s">
        <v>25</v>
      </c>
      <c s="37" r="K100" t="s">
        <v>26</v>
      </c>
      <c s="39" r="L100"/>
      <c s="0" r="M100"/>
      <c s="0" r="N100"/>
      <c s="0" r="O100"/>
      <c s="0" r="P100"/>
      <c s="0" r="Q100"/>
      <c s="0" r="R100"/>
      <c s="0" r="S100"/>
      <c s="0" r="T100"/>
      <c s="0" r="U100"/>
    </row>
    <row r="101" ht="17.10000000" customHeight="1">
      <c s="0" r="A101"/>
      <c s="35" r="B101"/>
      <c s="36" r="C101"/>
      <c s="40" r="D101"/>
      <c s="40" r="H101"/>
      <c s="36" r="I101"/>
      <c s="36" r="J101"/>
      <c s="37" r="K101"/>
      <c s="39" r="L101"/>
      <c s="0" r="M101"/>
      <c s="0" r="N101"/>
      <c s="0" r="O101"/>
      <c s="0" r="P101"/>
      <c s="0" r="Q101"/>
      <c s="0" r="R101"/>
      <c s="0" r="S101"/>
      <c s="0" r="T101"/>
      <c s="0" r="U101"/>
    </row>
    <row r="102" ht="17.10000000" customHeight="1">
      <c s="0" r="A102"/>
      <c s="35" r="B102"/>
      <c s="36" r="C102"/>
      <c s="41" r="D102"/>
      <c s="41" r="H102"/>
      <c s="36" r="I102"/>
      <c s="36" r="J102"/>
      <c s="37" r="K102"/>
      <c s="39" r="L102"/>
      <c s="0" r="M102"/>
      <c s="0" r="N102"/>
      <c s="0" r="O102"/>
      <c s="0" r="P102"/>
      <c s="0" r="Q102"/>
      <c s="0" r="R102"/>
      <c s="0" r="S102"/>
      <c s="0" r="T102"/>
      <c s="0" r="U102"/>
    </row>
    <row r="103" ht="13.50000000" customHeight="1">
      <c s="0" r="A103"/>
      <c s="42" r="B103">
        <v>1</v>
      </c>
      <c s="43" r="C103">
        <v>2</v>
      </c>
      <c s="43" r="D103">
        <v>3</v>
      </c>
      <c s="44" r="E103"/>
      <c s="45" r="F103"/>
      <c s="46" r="G103"/>
      <c s="47" r="H103"/>
      <c s="48" r="I103" t="s">
        <v>27</v>
      </c>
      <c s="48" r="J103" t="s">
        <v>28</v>
      </c>
      <c s="49" r="K103" t="s">
        <v>29</v>
      </c>
      <c s="50" r="L103"/>
      <c s="0" r="M103"/>
      <c s="0" r="N103"/>
      <c s="0" r="O103"/>
      <c s="0" r="P103"/>
      <c s="0" r="Q103"/>
      <c s="0" r="R103"/>
      <c s="0" r="S103"/>
      <c s="0" r="T103"/>
      <c s="0" r="U103"/>
    </row>
    <row r="104" ht="12.75000000" customHeight="1">
      <c s="0" r="A104"/>
      <c s="51" r="B104" t="s">
        <v>157</v>
      </c>
      <c s="52" r="C104" t="s">
        <v>7</v>
      </c>
      <c s="53" r="D104" t="s">
        <v>32</v>
      </c>
      <c s="54" r="E104"/>
      <c s="55" r="F104"/>
      <c s="56" r="G104"/>
      <c s="57" r="H104"/>
      <c s="118" r="I104">
        <f>I106+I110+I114</f>
      </c>
      <c s="118" r="J104">
        <f>J106+J110+J114</f>
      </c>
      <c s="119" r="K104">
        <f>K106+K110+K114</f>
      </c>
      <c s="60" r="L104"/>
      <c s="0" r="M104"/>
      <c s="0" r="N104"/>
      <c s="0" r="O104"/>
      <c s="0" r="P104"/>
      <c s="0" r="Q104"/>
      <c s="0" r="R104"/>
      <c s="0" r="S104"/>
      <c s="0" r="T104"/>
      <c s="0" r="U104"/>
    </row>
    <row r="105" ht="12.75000000" customHeight="1">
      <c s="0" r="A105"/>
      <c s="61" r="B105" t="s">
        <v>158</v>
      </c>
      <c s="120" r="C105"/>
      <c s="121" r="D105"/>
      <c s="122" r="E105"/>
      <c s="123" r="F105"/>
      <c s="124" r="G105"/>
      <c s="125" r="H105"/>
      <c s="126" r="I105"/>
      <c s="126" r="J105"/>
      <c s="127" r="K105"/>
      <c s="60" r="L105"/>
      <c s="0" r="M105"/>
      <c s="0" r="N105"/>
      <c s="0" r="O105"/>
      <c s="0" r="P105"/>
      <c s="0" r="Q105"/>
      <c s="0" r="R105"/>
      <c s="0" r="S105"/>
      <c s="0" r="T105"/>
      <c s="0" r="U105"/>
    </row>
    <row r="106" ht="12.75000000" customHeight="1">
      <c s="0" r="A106"/>
      <c s="61" r="B106" t="s">
        <v>159</v>
      </c>
      <c s="128" r="C106" t="s">
        <v>160</v>
      </c>
      <c s="129" r="D106" t="s">
        <v>32</v>
      </c>
      <c s="130" r="E106"/>
      <c s="131" r="F106"/>
      <c s="132" r="G106"/>
      <c s="133" r="H106"/>
      <c s="134" r="I106">
        <v>0.00000000</v>
      </c>
      <c s="134" r="J106">
        <v>0.00000000</v>
      </c>
      <c s="135" r="K106">
        <v>0.00000000</v>
      </c>
      <c s="60" r="L106"/>
      <c s="0" r="M106"/>
      <c s="0" r="N106"/>
      <c s="0" r="O106"/>
      <c s="0" r="P106"/>
      <c s="0" r="Q106"/>
      <c s="0" r="R106"/>
      <c s="0" r="S106"/>
      <c s="0" r="T106"/>
      <c s="0" r="U106"/>
    </row>
    <row r="107" ht="12.75000000" customHeight="1">
      <c s="0" r="A107"/>
      <c s="61" r="B107" t="s">
        <v>161</v>
      </c>
      <c s="62" r="C107"/>
      <c s="136" r="D107"/>
      <c s="137" r="E107"/>
      <c s="138" r="F107"/>
      <c s="139" r="G107"/>
      <c s="140" r="H107"/>
      <c s="141" r="I107"/>
      <c s="141" r="J107"/>
      <c s="142" r="K107"/>
      <c s="60" r="L107"/>
      <c s="0" r="M107"/>
      <c s="0" r="N107"/>
      <c s="0" r="O107"/>
      <c s="0" r="P107"/>
      <c s="0" r="Q107"/>
      <c s="0" r="R107"/>
      <c s="0" r="S107"/>
      <c s="0" r="T107"/>
      <c s="0" r="U107"/>
    </row>
    <row r="108" ht="15.00000000" customHeight="1">
      <c s="0" r="A108"/>
      <c s="143" r="B108"/>
      <c s="144" r="C108" t="s">
        <v>160</v>
      </c>
      <c s="145" r="D108"/>
      <c s="146" r="E108"/>
      <c s="147" r="F108"/>
      <c s="148" r="G108"/>
      <c s="149" r="H108"/>
      <c s="150" r="I108"/>
      <c s="150" r="J108"/>
      <c s="151" r="K108">
        <f>IF(IF(I108="",0,I108)=0,0,(IF(I108&gt;0,IF(J108&gt;I108,0,I108-J108),IF(J108&gt;I108,I108-J108,0))))</f>
      </c>
      <c s="152" r="L108"/>
      <c s="153" r="M108">
        <f>IF(D108="","000",D108)&amp;IF(E108="","00000000000000000",E108)</f>
      </c>
      <c s="153" r="N108"/>
      <c s="153" r="O108"/>
      <c s="153" r="P108"/>
      <c s="153" r="Q108"/>
      <c s="153" r="R108"/>
      <c s="153" r="S108"/>
      <c s="153" r="T108"/>
      <c s="153" r="U108"/>
    </row>
    <row r="109" hidden="1" ht="6.00000000" customHeight="1">
      <c s="0" r="A109"/>
      <c s="81" r="B109"/>
      <c s="154" r="C109"/>
      <c s="155" r="D109"/>
      <c s="155" r="E109"/>
      <c s="156" r="F109"/>
      <c s="157" r="G109"/>
      <c s="158" r="H109"/>
      <c s="159" r="I109"/>
      <c s="159" r="J109"/>
      <c s="160" r="K109"/>
      <c s="161" r="L109"/>
      <c s="0" r="M109"/>
      <c s="0" r="N109"/>
      <c s="0" r="O109"/>
      <c s="0" r="P109"/>
      <c s="0" r="Q109"/>
      <c s="0" r="R109"/>
      <c s="0" r="S109"/>
      <c s="0" r="T109"/>
      <c s="0" r="U109"/>
    </row>
    <row r="110" ht="12.75000000" customHeight="1">
      <c s="0" r="A110"/>
      <c s="61" r="B110" t="s">
        <v>162</v>
      </c>
      <c s="62" r="C110" t="s">
        <v>163</v>
      </c>
      <c s="162" r="D110" t="s">
        <v>32</v>
      </c>
      <c s="163" r="E110"/>
      <c s="164" r="F110"/>
      <c s="165" r="G110"/>
      <c s="140" r="H110"/>
      <c s="166" r="I110">
        <v>0.00000000</v>
      </c>
      <c s="166" r="J110">
        <v>0.00000000</v>
      </c>
      <c s="167" r="K110">
        <v>0.00000000</v>
      </c>
      <c s="60" r="L110"/>
      <c s="0" r="M110"/>
      <c s="0" r="N110"/>
      <c s="0" r="O110"/>
      <c s="0" r="P110"/>
      <c s="0" r="Q110"/>
      <c s="0" r="R110"/>
      <c s="0" r="S110"/>
      <c s="0" r="T110"/>
      <c s="0" r="U110"/>
    </row>
    <row r="111" ht="12.75000000" customHeight="1">
      <c s="0" r="A111"/>
      <c s="61" r="B111" t="s">
        <v>161</v>
      </c>
      <c s="62" r="C111"/>
      <c s="136" r="D111"/>
      <c s="137" r="E111"/>
      <c s="138" r="F111"/>
      <c s="139" r="G111"/>
      <c s="140" r="H111"/>
      <c s="141" r="I111"/>
      <c s="141" r="J111"/>
      <c s="142" r="K111"/>
      <c s="60" r="L111"/>
      <c s="0" r="M111"/>
      <c s="0" r="N111"/>
      <c s="0" r="O111"/>
      <c s="0" r="P111"/>
      <c s="0" r="Q111"/>
      <c s="0" r="R111"/>
      <c s="0" r="S111"/>
      <c s="0" r="T111"/>
      <c s="0" r="U111"/>
    </row>
    <row r="112" ht="15.00000000" customHeight="1">
      <c s="0" r="A112"/>
      <c s="143" r="B112"/>
      <c s="144" r="C112" t="s">
        <v>163</v>
      </c>
      <c s="145" r="D112"/>
      <c s="146" r="E112"/>
      <c s="147" r="F112"/>
      <c s="148" r="G112"/>
      <c s="149" r="H112"/>
      <c s="150" r="I112"/>
      <c s="150" r="J112"/>
      <c s="151" r="K112">
        <f>IF(IF(I112="",0,I112)=0,0,(IF(I112&gt;0,IF(J112&gt;I112,0,I112-J112),IF(J112&gt;I112,I112-J112,0))))</f>
      </c>
      <c s="152" r="L112"/>
      <c s="153" r="M112">
        <f>IF(D112="","000",D112)&amp;IF(E112="","00000000000000000",E112)</f>
      </c>
      <c s="153" r="N112"/>
      <c s="153" r="O112"/>
      <c s="153" r="P112"/>
      <c s="153" r="Q112"/>
      <c s="153" r="R112"/>
      <c s="153" r="S112"/>
      <c s="153" r="T112"/>
      <c s="153" r="U112"/>
    </row>
    <row r="113" hidden="1" ht="6.00000000" customHeight="1">
      <c s="0" r="A113"/>
      <c s="81" r="B113"/>
      <c s="71" r="C113"/>
      <c s="155" r="D113"/>
      <c s="155" r="E113"/>
      <c s="156" r="F113"/>
      <c s="157" r="G113"/>
      <c s="158" r="H113"/>
      <c s="159" r="I113"/>
      <c s="159" r="J113"/>
      <c s="160" r="K113"/>
      <c s="161" r="L113"/>
      <c s="0" r="M113"/>
      <c s="0" r="N113"/>
      <c s="0" r="O113"/>
      <c s="0" r="P113"/>
      <c s="0" r="Q113"/>
      <c s="0" r="R113"/>
      <c s="0" r="S113"/>
      <c s="0" r="T113"/>
      <c s="0" r="U113"/>
    </row>
    <row r="114" ht="12.75000000" customHeight="1">
      <c s="0" r="A114"/>
      <c s="61" r="B114" t="s">
        <v>164</v>
      </c>
      <c s="62" r="C114" t="s">
        <v>165</v>
      </c>
      <c s="168" r="D114" t="s">
        <v>166</v>
      </c>
      <c s="169" r="E114"/>
      <c s="170" r="F114"/>
      <c s="171" r="G114"/>
      <c s="172" r="H114"/>
      <c s="166" r="I114">
        <v>825000.00000000</v>
      </c>
      <c s="166" r="J114">
        <v>-4335779.70000000</v>
      </c>
      <c s="167" r="K114">
        <f>IF(IF(I114="",0,I114)=0,0,(IF(I114&gt;0,IF(J114&gt;I114,0,I114-J114),IF(J114&gt;I114,I114-J114,0))))</f>
      </c>
      <c s="60" r="L114"/>
      <c s="0" r="M114"/>
      <c s="0" r="N114"/>
      <c s="0" r="O114"/>
      <c s="0" r="P114"/>
      <c s="0" r="Q114"/>
      <c s="0" r="R114"/>
      <c s="0" r="S114"/>
      <c s="0" r="T114"/>
      <c s="0" r="U114"/>
    </row>
    <row r="115" ht="22.50000000" customHeight="1">
      <c s="0" r="A115"/>
      <c s="61" r="B115" t="s">
        <v>167</v>
      </c>
      <c s="62" r="C115" t="s">
        <v>165</v>
      </c>
      <c s="168" r="D115" t="s">
        <v>168</v>
      </c>
      <c s="169" r="E115"/>
      <c s="170" r="F115"/>
      <c s="171" r="G115"/>
      <c s="172" r="H115"/>
      <c s="166" r="I115">
        <v>825000.00000000</v>
      </c>
      <c s="166" r="J115">
        <v>-4335779.70000000</v>
      </c>
      <c s="167" r="K115">
        <f>IF(IF(I115="",0,I115)=0,0,(IF(I115&gt;0,IF(J115&gt;I115,0,I115-J115),IF(J115&gt;I115,I115-J115,0))))</f>
      </c>
      <c s="60" r="L115"/>
      <c s="0" r="M115"/>
      <c s="0" r="N115"/>
      <c s="0" r="O115"/>
      <c s="0" r="P115"/>
      <c s="0" r="Q115"/>
      <c s="0" r="R115"/>
      <c s="0" r="S115"/>
      <c s="0" r="T115"/>
      <c s="0" r="U115"/>
    </row>
    <row r="116" ht="35.25000000" customHeight="1">
      <c s="0" r="A116"/>
      <c s="61" r="B116" t="s">
        <v>169</v>
      </c>
      <c s="62" r="C116" t="s">
        <v>165</v>
      </c>
      <c s="168" r="D116" t="s">
        <v>170</v>
      </c>
      <c s="169" r="E116"/>
      <c s="170" r="F116"/>
      <c s="171" r="G116"/>
      <c s="172" r="H116"/>
      <c s="166" r="I116">
        <v>0.00000000</v>
      </c>
      <c s="166" r="J116">
        <v>0.00000000</v>
      </c>
      <c s="167" r="K116">
        <f>IF(IF(I116="",0,I116)=0,0,(IF(I116&gt;0,IF(J116&gt;I116,0,I116-J116),IF(J116&gt;I116,I116-J116,0))))</f>
      </c>
      <c s="60" r="L116"/>
      <c s="0" r="M116"/>
      <c s="0" r="N116"/>
      <c s="0" r="O116"/>
      <c s="0" r="P116"/>
      <c s="0" r="Q116"/>
      <c s="0" r="R116"/>
      <c s="0" r="S116"/>
      <c s="0" r="T116"/>
      <c s="0" r="U116"/>
    </row>
    <row r="117" ht="21.47100000" customHeight="1">
      <c s="0" r="A117"/>
      <c s="70" r="B117" t="s">
        <v>171</v>
      </c>
      <c s="71" r="C117" t="s">
        <v>172</v>
      </c>
      <c s="173" r="D117" t="s">
        <v>35</v>
      </c>
      <c s="174" r="E117" t="s">
        <v>173</v>
      </c>
      <c s="175" r="F117"/>
      <c s="176" r="G117"/>
      <c s="177" r="H117"/>
      <c s="178" r="I117">
        <v>-15999300.00000000</v>
      </c>
      <c s="178" r="J117">
        <v>-7769978.39000000</v>
      </c>
      <c s="179" r="K117" t="s">
        <v>32</v>
      </c>
      <c s="180" r="L117"/>
      <c s="26" r="M117">
        <f>IF(D117="","000",D117)&amp;IF(E117="","00000000000000000",E117)</f>
      </c>
      <c s="0" r="N117"/>
      <c s="0" r="O117"/>
      <c s="0" r="P117"/>
      <c s="0" r="Q117"/>
      <c s="0" r="R117"/>
      <c s="0" r="S117"/>
      <c s="0" r="T117"/>
      <c s="0" r="U117"/>
    </row>
    <row r="118" ht="21.47100000" customHeight="1">
      <c s="0" r="A118"/>
      <c s="70" r="B118" t="s">
        <v>174</v>
      </c>
      <c s="71" r="C118" t="s">
        <v>175</v>
      </c>
      <c s="173" r="D118" t="s">
        <v>35</v>
      </c>
      <c s="174" r="E118" t="s">
        <v>176</v>
      </c>
      <c s="175" r="F118"/>
      <c s="176" r="G118"/>
      <c s="177" r="H118"/>
      <c s="178" r="I118">
        <v>16824300.00000000</v>
      </c>
      <c s="178" r="J118">
        <v>3434198.69000000</v>
      </c>
      <c s="181" r="K118" t="s">
        <v>32</v>
      </c>
      <c s="182" r="L118"/>
      <c s="26" r="M118">
        <f>IF(D118="","000",D118)&amp;IF(E118="","00000000000000000",E118)</f>
      </c>
      <c s="0" r="N118"/>
      <c s="0" r="O118"/>
      <c s="0" r="P118"/>
      <c s="0" r="Q118"/>
      <c s="0" r="R118"/>
      <c s="0" r="S118"/>
      <c s="0" r="T118"/>
      <c s="0" r="U118"/>
    </row>
    <row r="119" ht="0.75000000" customHeight="1">
      <c s="0" r="A119"/>
      <c s="99" r="B119"/>
      <c s="82" r="C119"/>
      <c s="83" r="D119"/>
      <c s="84" r="E119"/>
      <c s="83" r="F119"/>
      <c s="85" r="G119"/>
      <c s="84" r="H119"/>
      <c s="183" r="I119"/>
      <c s="183" r="J119"/>
      <c s="184" r="K119"/>
      <c s="14" r="L119"/>
      <c s="0" r="M119"/>
      <c s="0" r="N119"/>
      <c s="0" r="O119"/>
      <c s="0" r="P119"/>
      <c s="0" r="Q119"/>
      <c s="0" r="R119"/>
      <c s="0" r="S119"/>
      <c s="0" r="T119"/>
      <c s="0" r="U119"/>
    </row>
    <row r="120" ht="15.00000000" customHeight="1">
      <c s="0" r="A120"/>
      <c s="185" r="B120"/>
      <c s="116" r="C120"/>
      <c s="91" r="D120"/>
      <c s="91" r="E120"/>
      <c s="91" r="F120"/>
      <c s="91" r="G120"/>
      <c s="91" r="H120"/>
      <c s="91" r="I120"/>
      <c s="91" r="J120"/>
      <c s="91" r="K120"/>
      <c s="186" r="L120"/>
      <c s="186" r="M120"/>
      <c s="0" r="N120"/>
      <c s="0" r="O120"/>
      <c s="0" r="P120"/>
      <c s="0" r="Q120"/>
      <c s="0" r="R120"/>
      <c s="0" r="S120"/>
      <c s="0" r="T120"/>
      <c s="0" r="U120"/>
    </row>
    <row r="121" ht="21.75000000" customHeight="1">
      <c s="0" r="A121"/>
      <c s="9" r="B121" t="s">
        <v>177</v>
      </c>
      <c s="187" r="C121"/>
      <c s="187" r="D121"/>
      <c s="187" r="E121"/>
      <c s="188" r="F121"/>
      <c s="188" r="G121"/>
      <c s="17" r="H121"/>
      <c s="188" r="I121" t="s">
        <v>178</v>
      </c>
      <c s="189" r="J121"/>
      <c s="16" r="K121"/>
      <c s="186" r="L121"/>
      <c s="186" r="M121"/>
      <c s="0" r="N121"/>
      <c s="0" r="O121"/>
      <c s="0" r="P121"/>
      <c s="0" r="Q121"/>
      <c s="0" r="R121"/>
      <c s="0" r="S121"/>
      <c s="0" r="T121"/>
      <c s="0" r="U121"/>
    </row>
    <row r="122" ht="15.00000000" customHeight="1">
      <c s="0" r="A122"/>
      <c s="9" r="B122" t="s">
        <v>179</v>
      </c>
      <c s="190" r="C122" t="s">
        <v>180</v>
      </c>
      <c s="190" r="D122"/>
      <c s="190" r="E122"/>
      <c s="188" r="F122"/>
      <c s="188" r="G122"/>
      <c s="17" r="H122"/>
      <c s="17" r="I122"/>
      <c s="191" r="J122" t="s">
        <v>181</v>
      </c>
      <c s="190" r="K122" t="s">
        <v>180</v>
      </c>
      <c s="186" r="L122"/>
      <c s="186" r="M122"/>
      <c s="0" r="N122"/>
      <c s="0" r="O122"/>
      <c s="0" r="P122"/>
      <c s="0" r="Q122"/>
      <c s="0" r="R122"/>
      <c s="0" r="S122"/>
      <c s="0" r="T122"/>
      <c s="0" r="U122"/>
    </row>
    <row r="123" ht="15.00000000" customHeight="1">
      <c s="0" r="A123"/>
      <c s="9" r="B123"/>
      <c s="188" r="C123"/>
      <c s="17" r="D123"/>
      <c s="17" r="E123"/>
      <c s="17" r="F123"/>
      <c s="17" r="G123"/>
      <c s="17" r="H123"/>
      <c s="17" r="I123"/>
      <c s="17" r="J123"/>
      <c s="17" r="K123"/>
      <c s="186" r="L123"/>
      <c s="186" r="M123"/>
      <c s="0" r="N123"/>
      <c s="0" r="O123"/>
      <c s="0" r="P123"/>
      <c s="0" r="Q123"/>
      <c s="0" r="R123"/>
      <c s="0" r="S123"/>
      <c s="0" r="T123"/>
      <c s="0" r="U123"/>
    </row>
    <row r="124" ht="21.75000000" customHeight="1">
      <c s="0" r="A124"/>
      <c s="9" r="B124" t="s">
        <v>182</v>
      </c>
      <c s="192" r="C124"/>
      <c s="192" r="D124"/>
      <c s="192" r="E124"/>
      <c s="193" r="F124"/>
      <c s="193" r="G124"/>
      <c s="17" r="H124"/>
      <c s="17" r="I124"/>
      <c s="17" r="J124"/>
      <c s="17" r="K124"/>
      <c s="186" r="L124"/>
      <c s="186" r="M124"/>
      <c s="0" r="N124"/>
      <c s="0" r="O124"/>
      <c s="0" r="P124"/>
      <c s="0" r="Q124"/>
      <c s="0" r="R124"/>
      <c s="0" r="S124"/>
      <c s="0" r="T124"/>
      <c s="0" r="U124"/>
    </row>
    <row r="125" ht="15.00000000" customHeight="1">
      <c s="0" r="A125"/>
      <c s="9" r="B125" t="s">
        <v>179</v>
      </c>
      <c s="190" r="C125" t="s">
        <v>180</v>
      </c>
      <c s="190" r="D125"/>
      <c s="190" r="E125"/>
      <c s="188" r="F125"/>
      <c s="188" r="G125"/>
      <c s="17" r="H125"/>
      <c s="17" r="I125"/>
      <c s="17" r="J125"/>
      <c s="17" r="K125"/>
      <c s="186" r="L125"/>
      <c s="186" r="M125"/>
      <c s="0" r="N125"/>
      <c s="0" r="O125"/>
      <c s="0" r="P125"/>
      <c s="0" r="Q125"/>
      <c s="0" r="R125"/>
      <c s="0" r="S125"/>
      <c s="0" r="T125"/>
      <c s="0" r="U125"/>
    </row>
    <row r="126" ht="15.00000000" customHeight="1">
      <c s="0" r="A126"/>
      <c s="9" r="B126"/>
      <c s="188" r="C126"/>
      <c s="17" r="D126"/>
      <c s="17" r="E126"/>
      <c s="17" r="F126"/>
      <c s="17" r="G126"/>
      <c s="17" r="H126"/>
      <c s="17" r="I126"/>
      <c s="17" r="J126"/>
      <c s="17" r="K126"/>
      <c s="186" r="L126"/>
      <c s="186" r="M126"/>
      <c s="0" r="N126"/>
      <c s="0" r="O126"/>
      <c s="0" r="P126"/>
      <c s="0" r="Q126"/>
      <c s="0" r="R126"/>
      <c s="0" r="S126"/>
      <c s="0" r="T126"/>
      <c s="0" r="U126"/>
    </row>
    <row r="127" ht="15.00000000" customHeight="1">
      <c s="0" r="A127"/>
      <c s="9" r="B127" t="s">
        <v>183</v>
      </c>
      <c s="188" r="C127"/>
      <c s="17" r="D127"/>
      <c s="17" r="E127"/>
      <c s="17" r="F127"/>
      <c s="17" r="G127"/>
      <c s="17" r="H127"/>
      <c s="17" r="I127"/>
      <c s="17" r="J127"/>
      <c s="17" r="K127"/>
      <c s="186" r="L127"/>
      <c s="186" r="M127"/>
      <c s="0" r="N127"/>
      <c s="0" r="O127"/>
      <c s="0" r="P127"/>
      <c s="0" r="Q127"/>
      <c s="0" r="R127"/>
      <c s="0" r="S127"/>
      <c s="0" r="T127"/>
      <c s="0" r="U127"/>
    </row>
    <row r="128" ht="15.00000000" customHeight="1">
      <c s="0" r="A128"/>
      <c s="185" r="B128"/>
      <c s="188" r="C128"/>
      <c s="17" r="D128"/>
      <c s="17" r="E128"/>
      <c s="17" r="F128"/>
      <c s="17" r="G128"/>
      <c s="17" r="H128"/>
      <c s="17" r="I128"/>
      <c s="17" r="J128"/>
      <c s="17" r="K128"/>
      <c s="186" r="L128"/>
      <c s="186" r="M128"/>
      <c s="0" r="N128"/>
      <c s="0" r="O128"/>
      <c s="0" r="P128"/>
      <c s="0" r="Q128"/>
      <c s="0" r="R128"/>
      <c s="0" r="S128"/>
      <c s="0" r="T128"/>
      <c s="0" r="U128"/>
    </row>
    <row r="129" ht="15.00000000" customHeight="1">
      <c s="0" r="A129"/>
      <c s="0" r="B129"/>
      <c s="0" r="C129"/>
      <c s="0" r="D129"/>
      <c s="0" r="E129"/>
      <c s="0" r="F129"/>
      <c s="0" r="G129"/>
      <c s="0" r="H129"/>
      <c s="0" r="I129"/>
      <c s="0" r="J129"/>
      <c s="0" r="K129"/>
      <c s="186" r="L129"/>
      <c s="186" r="M129"/>
      <c s="0" r="N129"/>
      <c s="0" r="O129"/>
      <c s="0" r="P129"/>
      <c s="0" r="Q129"/>
      <c s="0" r="R129"/>
      <c s="0" r="S129"/>
      <c s="0" r="T129"/>
      <c s="0" r="U129"/>
    </row>
    <row r="130" ht="15.00000000" customHeight="1">
      <c s="0" r="A130"/>
      <c s="0" r="B130"/>
      <c s="0" r="C130"/>
      <c s="0" r="D130"/>
      <c s="0" r="E130"/>
      <c s="0" r="F130"/>
      <c s="0" r="G130"/>
      <c s="0" r="H130"/>
      <c s="0" r="I130"/>
      <c s="0" r="J130"/>
      <c s="0" r="K130"/>
      <c s="186" r="L130"/>
      <c s="186" r="M130"/>
      <c s="0" r="N130"/>
      <c s="0" r="O130"/>
      <c s="0" r="P130"/>
      <c s="0" r="Q130"/>
      <c s="0" r="R130"/>
      <c s="0" r="S130"/>
      <c s="0" r="T130"/>
      <c s="0" r="U130"/>
    </row>
    <row r="131" ht="15.00000000" customHeight="1">
      <c s="0" r="A131"/>
      <c s="0" r="B131"/>
      <c s="0" r="C131"/>
      <c s="0" r="D131"/>
      <c s="0" r="E131"/>
      <c s="0" r="F131"/>
      <c s="0" r="G131"/>
      <c s="0" r="H131"/>
      <c s="0" r="I131"/>
      <c s="0" r="J131"/>
      <c s="0" r="K131"/>
      <c s="186" r="L131"/>
      <c s="186" r="M131"/>
      <c s="0" r="N131"/>
      <c s="0" r="O131"/>
      <c s="0" r="P131"/>
      <c s="0" r="Q131"/>
      <c s="0" r="R131"/>
      <c s="0" r="S131"/>
      <c s="0" r="T131"/>
      <c s="0" r="U131"/>
    </row>
    <row r="132" ht="15.00000000" customHeight="1">
      <c s="0" r="A132"/>
      <c s="0" r="B132"/>
      <c s="0" r="C132"/>
      <c s="0" r="D132"/>
      <c s="0" r="E132"/>
      <c s="0" r="F132"/>
      <c s="0" r="G132"/>
      <c s="0" r="H132"/>
      <c s="0" r="I132"/>
      <c s="0" r="J132"/>
      <c s="0" r="K132"/>
      <c s="186" r="L132"/>
      <c s="186" r="M132"/>
      <c s="0" r="N132"/>
      <c s="0" r="O132"/>
      <c s="0" r="P132"/>
      <c s="0" r="Q132"/>
      <c s="0" r="R132"/>
      <c s="0" r="S132"/>
      <c s="0" r="T132"/>
      <c s="0" r="U132"/>
    </row>
    <row r="133" ht="15.00000000" customHeight="1">
      <c s="0" r="A133"/>
      <c s="0" r="B133"/>
      <c s="0" r="C133"/>
      <c s="0" r="D133"/>
      <c s="0" r="E133"/>
      <c s="0" r="F133"/>
      <c s="0" r="G133"/>
      <c s="0" r="H133"/>
      <c s="0" r="I133"/>
      <c s="0" r="J133"/>
      <c s="0" r="K133"/>
      <c s="186" r="L133"/>
      <c s="186" r="M133"/>
      <c s="0" r="N133"/>
      <c s="0" r="O133"/>
      <c s="0" r="P133"/>
      <c s="0" r="Q133"/>
      <c s="0" r="R133"/>
      <c s="0" r="S133"/>
      <c s="0" r="T133"/>
      <c s="0" r="U133"/>
    </row>
    <row r="134" ht="15.00000000" customHeight="1">
      <c s="0" r="A134"/>
      <c s="0" r="B134"/>
      <c s="0" r="C134"/>
      <c s="0" r="D134"/>
      <c s="0" r="E134"/>
      <c s="0" r="F134"/>
      <c s="0" r="G134"/>
      <c s="0" r="H134"/>
      <c s="0" r="I134"/>
      <c s="0" r="J134"/>
      <c s="0" r="K134"/>
      <c s="186" r="L134"/>
      <c s="186" r="M134"/>
      <c s="0" r="N134"/>
      <c s="0" r="O134"/>
      <c s="0" r="P134"/>
      <c s="0" r="Q134"/>
      <c s="0" r="R134"/>
      <c s="0" r="S134"/>
      <c s="0" r="T134"/>
      <c s="0" r="U134"/>
    </row>
  </sheetData>
  <mergeCells count="80">
    <mergeCell ref="B10:K10"/>
    <mergeCell ref="B100:B102"/>
    <mergeCell ref="B12:B14"/>
    <mergeCell ref="B2:J2"/>
    <mergeCell ref="B42:K42"/>
    <mergeCell ref="B44:B46"/>
    <mergeCell ref="B98:K98"/>
    <mergeCell ref="C100:C102"/>
    <mergeCell ref="C12:C14"/>
    <mergeCell ref="C121:E121"/>
    <mergeCell ref="C122:E122"/>
    <mergeCell ref="C124:E124"/>
    <mergeCell ref="C125:E125"/>
    <mergeCell ref="C4:E4"/>
    <mergeCell ref="C44:C46"/>
    <mergeCell ref="C6:I6"/>
    <mergeCell ref="C7:I7"/>
    <mergeCell ref="D100:G102"/>
    <mergeCell ref="D103:G103"/>
    <mergeCell ref="D104:G104"/>
    <mergeCell ref="D105:G105"/>
    <mergeCell ref="D106:G106"/>
    <mergeCell ref="D107:G107"/>
    <mergeCell ref="D110:G110"/>
    <mergeCell ref="D111:G111"/>
    <mergeCell ref="D114:G114"/>
    <mergeCell ref="D115:G115"/>
    <mergeCell ref="D116:G116"/>
    <mergeCell ref="D12:G14"/>
    <mergeCell ref="D15:G15"/>
    <mergeCell ref="D16:G16"/>
    <mergeCell ref="D17:G17"/>
    <mergeCell ref="D44:G46"/>
    <mergeCell ref="D47:G47"/>
    <mergeCell ref="D48:G48"/>
    <mergeCell ref="D49:G49"/>
    <mergeCell ref="D96:G96"/>
    <mergeCell ref="E108:G108"/>
    <mergeCell ref="E109:H109"/>
    <mergeCell ref="E112:G112"/>
    <mergeCell ref="E113:H113"/>
    <mergeCell ref="E117:G117"/>
    <mergeCell ref="E118:G118"/>
    <mergeCell ref="E119:H119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H40"/>
    <mergeCell ref="H100:H102"/>
    <mergeCell ref="H12:H14"/>
    <mergeCell ref="H4:I4"/>
    <mergeCell ref="H44:H46"/>
    <mergeCell ref="I100:I102"/>
    <mergeCell ref="I12:I14"/>
    <mergeCell ref="I44:I46"/>
    <mergeCell ref="J100:J102"/>
    <mergeCell ref="J12:J14"/>
    <mergeCell ref="J44:J46"/>
    <mergeCell ref="K100:K102"/>
    <mergeCell ref="K12:K14"/>
    <mergeCell ref="K44:K46"/>
  </mergeCells>
  <pageMargins left="0.39370078" top="0.98425196" right="0.39370078" bottom="0.39370078" footer="0.00000000" header="0.00000000"/>
  <pageSetup paperSize="9" orientation="landscape"/>
  <headerFooter alignWithMargins="0" scaleWithDoc="1"/>
  <rowBreaks count="2" manualBreakCount="2">
    <brk id="40" man="1" max="16383"/>
    <brk id="96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2024-10-03T13:08:02Z</dcterms:created>
  <dcterms:modified xsi:type="dcterms:W3CDTF">2024-10-03T13:08:02Z</dcterms:modified>
</cp:coreProperties>
</file>